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codeName="ThisWorkbook"/>
  <mc:AlternateContent xmlns:mc="http://schemas.openxmlformats.org/markup-compatibility/2006">
    <mc:Choice Requires="x15">
      <x15ac:absPath xmlns:x15ac="http://schemas.microsoft.com/office/spreadsheetml/2010/11/ac" url="/Users/aleecesouthern/Downloads/"/>
    </mc:Choice>
  </mc:AlternateContent>
  <xr:revisionPtr revIDLastSave="0" documentId="8_{DAC0656E-40D7-164A-916B-384E6832DEC1}" xr6:coauthVersionLast="47" xr6:coauthVersionMax="47" xr10:uidLastSave="{00000000-0000-0000-0000-000000000000}"/>
  <bookViews>
    <workbookView xWindow="31300" yWindow="1360" windowWidth="38680" windowHeight="17840" tabRatio="786" activeTab="2" xr2:uid="{00000000-000D-0000-FFFF-FFFF00000000}"/>
  </bookViews>
  <sheets>
    <sheet name="CTR Averages" sheetId="26" r:id="rId1"/>
    <sheet name="Rate Card" sheetId="19" r:id="rId2"/>
    <sheet name="Media Grid" sheetId="34" r:id="rId3"/>
    <sheet name="Email Marketing Pricing" sheetId="29" r:id="rId4"/>
    <sheet name="LIVE SPORTS 360 &amp; Premium STV" sheetId="32" r:id="rId5"/>
  </sheets>
  <definedNames>
    <definedName name="_xlnm._FilterDatabase" localSheetId="2" hidden="1">'Media Grid'!$B$1:$B$44</definedName>
    <definedName name="_xlnm.Print_Area" localSheetId="1">'Rate Card'!$B$4:$F$32</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34" l="1"/>
  <c r="G34" i="34"/>
  <c r="G35" i="34"/>
  <c r="G36" i="34"/>
  <c r="G37" i="34"/>
  <c r="G38" i="34"/>
  <c r="G39" i="34"/>
  <c r="G40" i="34"/>
  <c r="G33" i="34"/>
  <c r="G32" i="34"/>
  <c r="G15" i="34"/>
  <c r="G14" i="34"/>
  <c r="G31" i="34" l="1"/>
  <c r="G25" i="34"/>
  <c r="G26" i="34"/>
  <c r="G27" i="34"/>
  <c r="G28" i="34"/>
  <c r="G29" i="34"/>
  <c r="G30" i="34"/>
  <c r="G24" i="34"/>
  <c r="J46" i="34"/>
  <c r="J48" i="34" s="1"/>
  <c r="G23" i="34"/>
  <c r="G22" i="34"/>
  <c r="G20" i="34"/>
  <c r="G19" i="34"/>
  <c r="G18" i="34"/>
  <c r="G17" i="34"/>
  <c r="G16" i="34"/>
  <c r="G13" i="34"/>
  <c r="G12" i="34"/>
  <c r="G11" i="34"/>
  <c r="G10" i="34"/>
  <c r="G9" i="34"/>
  <c r="G8" i="34"/>
  <c r="G7" i="34"/>
  <c r="G6" i="34"/>
  <c r="G5" i="34"/>
  <c r="G4" i="34"/>
  <c r="G3" i="34"/>
  <c r="G2" i="34"/>
</calcChain>
</file>

<file path=xl/sharedStrings.xml><?xml version="1.0" encoding="utf-8"?>
<sst xmlns="http://schemas.openxmlformats.org/spreadsheetml/2006/main" count="575" uniqueCount="298">
  <si>
    <t>** CTR is based on Average CTRs per tactic for all Ignite orders. NOT A BENCHMARK</t>
  </si>
  <si>
    <t>Display</t>
  </si>
  <si>
    <t>Tactic</t>
  </si>
  <si>
    <t>CTR Avg</t>
  </si>
  <si>
    <t>Targeted Display</t>
  </si>
  <si>
    <t>Geo Fencing w Foot Traffic</t>
  </si>
  <si>
    <t>Addressable Geo</t>
  </si>
  <si>
    <t>Video</t>
  </si>
  <si>
    <t>VCR Avg</t>
  </si>
  <si>
    <t>Targeted Video</t>
  </si>
  <si>
    <t>YouTube TrueView</t>
  </si>
  <si>
    <t>STV</t>
  </si>
  <si>
    <t>n/a</t>
  </si>
  <si>
    <t>Social</t>
  </si>
  <si>
    <t>Platform</t>
  </si>
  <si>
    <t>Link Click</t>
  </si>
  <si>
    <t>FB/Insta</t>
  </si>
  <si>
    <t>Awareness</t>
  </si>
  <si>
    <t>Conversions</t>
  </si>
  <si>
    <t>Lead Gen</t>
  </si>
  <si>
    <t>Video Views</t>
  </si>
  <si>
    <t>Social - FB by Industry</t>
  </si>
  <si>
    <t>Industry</t>
  </si>
  <si>
    <t>Apparel</t>
  </si>
  <si>
    <t>Auto</t>
  </si>
  <si>
    <t>B2B</t>
  </si>
  <si>
    <t>Beauty</t>
  </si>
  <si>
    <t>Consumer Services</t>
  </si>
  <si>
    <t>Education</t>
  </si>
  <si>
    <t>Employment &amp; Job Training</t>
  </si>
  <si>
    <t>Finance &amp; Insurance</t>
  </si>
  <si>
    <t>Fitness</t>
  </si>
  <si>
    <t>Home Improvement</t>
  </si>
  <si>
    <t>Healthcare</t>
  </si>
  <si>
    <t>Industrial Services</t>
  </si>
  <si>
    <t>Legal</t>
  </si>
  <si>
    <t>Real Estate</t>
  </si>
  <si>
    <t>Retail</t>
  </si>
  <si>
    <t>Technology</t>
  </si>
  <si>
    <t>Travel &amp; Hospitality</t>
  </si>
  <si>
    <t>SEM - Google</t>
  </si>
  <si>
    <t>CPC Avg</t>
  </si>
  <si>
    <t>CVR Avg</t>
  </si>
  <si>
    <t>CPA Avg</t>
  </si>
  <si>
    <t>Advocacy</t>
  </si>
  <si>
    <t>Dating &amp; Personals</t>
  </si>
  <si>
    <t>E-Commerce</t>
  </si>
  <si>
    <t>Employment Services</t>
  </si>
  <si>
    <t>Health &amp; Medical</t>
  </si>
  <si>
    <t>Home Goods</t>
  </si>
  <si>
    <t>SEM - Bing</t>
  </si>
  <si>
    <t>Apparel &amp; Accessories</t>
  </si>
  <si>
    <t>Careers &amp; Employment</t>
  </si>
  <si>
    <t>Health &amp; Wellness</t>
  </si>
  <si>
    <t xml:space="preserve">IGNITE RATE CARD                                                                                                                                                      </t>
  </si>
  <si>
    <t>Updated on 10.1.24</t>
  </si>
  <si>
    <t>3 MONTH FLIGHT MINIMUM &amp; $1,000/mo ORDER MINIMUM</t>
  </si>
  <si>
    <t>Medium</t>
  </si>
  <si>
    <t>Tactics</t>
  </si>
  <si>
    <t>CPM</t>
  </si>
  <si>
    <t>Optional Tracking</t>
  </si>
  <si>
    <t>Notes</t>
  </si>
  <si>
    <t>Video &amp; Display</t>
  </si>
  <si>
    <t>Site Visits, Site Conversions</t>
  </si>
  <si>
    <t>Provide ideal audience and our buyers will use combination of audience, keyword, category and RON targeting to achieve maximum results</t>
  </si>
  <si>
    <t>Social Display</t>
  </si>
  <si>
    <t xml:space="preserve">Provide ideal audience and our buyers will use combination of audience, keyword, category and RON targeting to achieve maximum results. Utilize public social posts as the creative asset </t>
  </si>
  <si>
    <t>Geo Fencing w/ Foot Traffic</t>
  </si>
  <si>
    <t>Foot Traffic Conversions</t>
  </si>
  <si>
    <r>
      <t xml:space="preserve">Localized Foot Traffic Attribution measurement.  </t>
    </r>
    <r>
      <rPr>
        <b/>
        <sz val="12"/>
        <color theme="1"/>
        <rFont val="Calibri"/>
        <family val="2"/>
        <scheme val="minor"/>
      </rPr>
      <t>Most Effective Tactic for Foot Traffic Attribution</t>
    </r>
    <r>
      <rPr>
        <sz val="12"/>
        <color rgb="FF000000"/>
        <rFont val="Calibri"/>
        <family val="2"/>
      </rPr>
      <t xml:space="preserve"> </t>
    </r>
    <r>
      <rPr>
        <b/>
        <sz val="12"/>
        <color rgb="FFFF0000"/>
        <rFont val="Calibri"/>
        <family val="2"/>
        <scheme val="minor"/>
      </rPr>
      <t>Separate Budget</t>
    </r>
  </si>
  <si>
    <t>Addressable Solutions</t>
  </si>
  <si>
    <t>Addressable Display</t>
  </si>
  <si>
    <t>Site Conversions, Foot Traffic</t>
  </si>
  <si>
    <r>
      <t xml:space="preserve">Target Households based on numerous residential or commerical attributes, optional to include clients' CRM Addresses. </t>
    </r>
    <r>
      <rPr>
        <b/>
        <sz val="12"/>
        <color rgb="FFFF0000"/>
        <rFont val="Calibri"/>
        <family val="2"/>
        <scheme val="minor"/>
      </rPr>
      <t>Separate Budget</t>
    </r>
  </si>
  <si>
    <t>Addressable Video</t>
  </si>
  <si>
    <t>Addressable OTT (STV)</t>
  </si>
  <si>
    <t>Over-The-Top/Streaming TV
(OTT/STV)</t>
  </si>
  <si>
    <t>OTT (STV)</t>
  </si>
  <si>
    <r>
      <t xml:space="preserve">Choose from :15 or :30, delivers RON in OTT (STV) content on Connected TV devices only.  </t>
    </r>
    <r>
      <rPr>
        <b/>
        <sz val="12"/>
        <color rgb="FFFF0000"/>
        <rFont val="Calibri"/>
        <family val="2"/>
        <scheme val="minor"/>
      </rPr>
      <t>Separate Budget</t>
    </r>
  </si>
  <si>
    <t>Audience Targeted OTT (STV)</t>
  </si>
  <si>
    <r>
      <t xml:space="preserve">High level of Consumer Targeting (demo, interest, intent) - Less Scale. Choose from :15 or :30, delivers in OTT (STV) content on Connected TV devices only. </t>
    </r>
    <r>
      <rPr>
        <b/>
        <sz val="12"/>
        <color rgb="FFFF0000"/>
        <rFont val="Calibri"/>
        <family val="2"/>
        <scheme val="minor"/>
      </rPr>
      <t>Separate Budget</t>
    </r>
  </si>
  <si>
    <t>Channel Targeted OTT (STV)</t>
  </si>
  <si>
    <r>
      <t xml:space="preserve">Target Entertainment, News, Sports, and/or Lifestyle Channels. Choose from :15 or :30, delivers in OTT (STV) content on Connected TV devices only. 
</t>
    </r>
    <r>
      <rPr>
        <b/>
        <sz val="12"/>
        <color rgb="FFFF0000"/>
        <rFont val="Calibri"/>
        <family val="2"/>
        <scheme val="minor"/>
      </rPr>
      <t>Separate Budget</t>
    </r>
  </si>
  <si>
    <t>Programmatic Audio</t>
  </si>
  <si>
    <t xml:space="preserve">Audio </t>
  </si>
  <si>
    <t>N/A</t>
  </si>
  <si>
    <r>
      <t xml:space="preserve">Reach users in audio environments such as Spotify, digital radio, podcasts and more. Audience targeting may be selected for priority delivery but all campaigns will include RON Audio. :15 or :30s audio ads with optional companion banner. </t>
    </r>
    <r>
      <rPr>
        <b/>
        <sz val="12"/>
        <color rgb="FFFF0000"/>
        <rFont val="Calibri"/>
        <family val="2"/>
        <scheme val="minor"/>
      </rPr>
      <t>Separate Budget</t>
    </r>
  </si>
  <si>
    <t>YOUTUBE GUARANTEED VIDEO VIEWS</t>
  </si>
  <si>
    <t>Video True View</t>
  </si>
  <si>
    <t>Cost</t>
  </si>
  <si>
    <t>Monthly Minimum</t>
  </si>
  <si>
    <t>YouTube.com with Audience Targeting</t>
  </si>
  <si>
    <t>$0.15 CPV</t>
  </si>
  <si>
    <r>
      <t xml:space="preserve">- Advance Targeting includes Context/Keywords OR Categories
- </t>
    </r>
    <r>
      <rPr>
        <b/>
        <sz val="12"/>
        <color rgb="FFFF0000"/>
        <rFont val="Calibri"/>
        <family val="2"/>
        <scheme val="minor"/>
      </rPr>
      <t>Separate Budget</t>
    </r>
  </si>
  <si>
    <t>FACEBOOK / INSTAGRAM</t>
  </si>
  <si>
    <t>Cost Per</t>
  </si>
  <si>
    <t>Link Clicks</t>
  </si>
  <si>
    <t>$2.50 CPLC</t>
  </si>
  <si>
    <r>
      <t xml:space="preserve">- Includes Facebook Interest Targeting Segments ONLY!
- Purchase Intent, Interests and Demo targeting available
- </t>
    </r>
    <r>
      <rPr>
        <b/>
        <sz val="12"/>
        <color rgb="FFFF0000"/>
        <rFont val="Calibri"/>
        <family val="2"/>
        <scheme val="minor"/>
      </rPr>
      <t>Separate Budget</t>
    </r>
    <r>
      <rPr>
        <sz val="12"/>
        <rFont val="Calibri"/>
        <family val="2"/>
        <scheme val="minor"/>
      </rPr>
      <t xml:space="preserve">                                                                                  </t>
    </r>
  </si>
  <si>
    <t>ThruPlay</t>
  </si>
  <si>
    <t>$0.27 CPV</t>
  </si>
  <si>
    <t>LeadGen</t>
  </si>
  <si>
    <t>$2500 monthly minimum</t>
  </si>
  <si>
    <t>SNAPCHAT</t>
  </si>
  <si>
    <r>
      <t xml:space="preserve">- Target unique consumers with ads positioned alongside popular content on Snapchat’s mobile app
- Location, TV/Movie viewer, Lifestyle, Datalogix/Nielsen shopper and Demo targeting available
- </t>
    </r>
    <r>
      <rPr>
        <b/>
        <sz val="12"/>
        <color rgb="FFFF0000"/>
        <rFont val="Calibri"/>
        <family val="2"/>
        <scheme val="minor"/>
      </rPr>
      <t xml:space="preserve">Separate Budget for each line item </t>
    </r>
    <r>
      <rPr>
        <sz val="12"/>
        <rFont val="Calibri"/>
        <family val="2"/>
        <scheme val="minor"/>
      </rPr>
      <t xml:space="preserve">                                                                                  </t>
    </r>
  </si>
  <si>
    <t>Swipe Up</t>
  </si>
  <si>
    <t>$3.00 Swipe</t>
  </si>
  <si>
    <t>SPARK</t>
  </si>
  <si>
    <t>Package</t>
  </si>
  <si>
    <t>SPARK Pro</t>
  </si>
  <si>
    <t>SEM, YouTube, Email, Display, Content (contextual) &amp; Local Maps</t>
  </si>
  <si>
    <t>TikTok</t>
  </si>
  <si>
    <t>TikTok - Link Clicks</t>
  </si>
  <si>
    <t>CPC: $3.00</t>
  </si>
  <si>
    <t>DMA and State targeting available – NO ZIP CODES; Target audiences using interests expressed by users on TikTok; Separate budget for each line item</t>
  </si>
  <si>
    <t>TikTok - Awareness</t>
  </si>
  <si>
    <t>Google Ads</t>
  </si>
  <si>
    <t>Search</t>
  </si>
  <si>
    <t>Search Only, call tracking available</t>
  </si>
  <si>
    <t>Email Marketing Packages</t>
  </si>
  <si>
    <t>Consumer Targeting</t>
  </si>
  <si>
    <t xml:space="preserve">  </t>
  </si>
  <si>
    <t>Business Targeting</t>
  </si>
  <si>
    <t>(any campaign that does NOT include targeting to business segements)</t>
  </si>
  <si>
    <t>(any campaign that includes targeting to business segments)</t>
  </si>
  <si>
    <t>NO DATA FILES ALLOWED</t>
  </si>
  <si>
    <r>
      <t xml:space="preserve">· CPM: </t>
    </r>
    <r>
      <rPr>
        <b/>
        <sz val="10"/>
        <color theme="1"/>
        <rFont val="Calibri"/>
        <family val="2"/>
      </rPr>
      <t>$24</t>
    </r>
  </si>
  <si>
    <r>
      <t xml:space="preserve">· Emails: </t>
    </r>
    <r>
      <rPr>
        <b/>
        <sz val="10"/>
        <color theme="1"/>
        <rFont val="Calibri"/>
        <family val="2"/>
      </rPr>
      <t>50,000</t>
    </r>
  </si>
  <si>
    <t>Notes:</t>
  </si>
  <si>
    <t>· Guarantee 10% open rate</t>
  </si>
  <si>
    <t>· Guarantee 1% click-through</t>
  </si>
  <si>
    <t>· No targeting restrictions</t>
  </si>
  <si>
    <t>· Canada targeting - CPM: $45</t>
  </si>
  <si>
    <t>· Includes CRM in-month match-back upon request at no charge*</t>
  </si>
  <si>
    <t>· Push to openers included at no charge upon request*</t>
  </si>
  <si>
    <t>Available Add-Ons</t>
  </si>
  <si>
    <t>Pre-targeting:</t>
  </si>
  <si>
    <t>Push-to-Open (B2B):</t>
  </si>
  <si>
    <r>
      <rPr>
        <sz val="10"/>
        <color rgb="FF000000"/>
        <rFont val="Calibri"/>
        <family val="2"/>
      </rPr>
      <t xml:space="preserve">· Budget minimum: </t>
    </r>
    <r>
      <rPr>
        <b/>
        <sz val="10"/>
        <color rgb="FF000000"/>
        <rFont val="Calibri"/>
        <family val="2"/>
      </rPr>
      <t>$480</t>
    </r>
  </si>
  <si>
    <t>· Target openers based on initial drop amount</t>
  </si>
  <si>
    <t>· Full email list</t>
  </si>
  <si>
    <r>
      <t xml:space="preserve">· 0 - 50,000 emails: </t>
    </r>
    <r>
      <rPr>
        <b/>
        <sz val="10"/>
        <color theme="1"/>
        <rFont val="Calibri"/>
        <family val="2"/>
      </rPr>
      <t>$750</t>
    </r>
  </si>
  <si>
    <r>
      <t xml:space="preserve">· 50,000 - 100,000 emails: </t>
    </r>
    <r>
      <rPr>
        <b/>
        <sz val="10"/>
        <color theme="1"/>
        <rFont val="Calibri"/>
        <family val="2"/>
      </rPr>
      <t>$1,050</t>
    </r>
  </si>
  <si>
    <r>
      <t xml:space="preserve">· Impression minimum: </t>
    </r>
    <r>
      <rPr>
        <b/>
        <sz val="10"/>
        <color theme="1"/>
        <rFont val="Calibri"/>
        <family val="2"/>
      </rPr>
      <t>20,000</t>
    </r>
  </si>
  <si>
    <t>· Additional pricing available for larger email drops</t>
  </si>
  <si>
    <t>Retargeting:</t>
  </si>
  <si>
    <t>Full Postal file:</t>
  </si>
  <si>
    <t>Opener files:</t>
  </si>
  <si>
    <t>· Full list can be used for AGF (No Names)</t>
  </si>
  <si>
    <t>· SHA file (Social RT): $250 flat fee</t>
  </si>
  <si>
    <r>
      <t xml:space="preserve">· Full email list </t>
    </r>
    <r>
      <rPr>
        <b/>
        <sz val="10"/>
        <color theme="1"/>
        <rFont val="Calibri"/>
        <family val="2"/>
      </rPr>
      <t>OR</t>
    </r>
    <r>
      <rPr>
        <sz val="10"/>
        <color theme="1"/>
        <rFont val="Calibri"/>
        <family val="2"/>
      </rPr>
      <t xml:space="preserve"> openers/clickers</t>
    </r>
  </si>
  <si>
    <t>· $250 Flat Fee</t>
  </si>
  <si>
    <t>· Postal responders (AGF): $250 flat fee</t>
  </si>
  <si>
    <t>· Files are Capped @1MM records</t>
  </si>
  <si>
    <t xml:space="preserve">· Postal addresses not available in California. Due to recent privacy laws, we may start to phase out postal for more states. </t>
  </si>
  <si>
    <t>Canada targeting limited to consumers, gender and income levels. Province targeting (No postal codes/radius targeting). Postal/Raw data not available.</t>
  </si>
  <si>
    <t>LIVE SPORTS 360</t>
  </si>
  <si>
    <t>Description</t>
  </si>
  <si>
    <t>Date Range of Sport</t>
  </si>
  <si>
    <t>Flight Mins</t>
  </si>
  <si>
    <t>Spend Minimum</t>
  </si>
  <si>
    <t>Live Sports Content</t>
  </si>
  <si>
    <t>Package of all live sports inventory. Includes in-game plus live Pre- and Post- in NCAA Football and NFL</t>
  </si>
  <si>
    <t>4 week minimum run (consecutive weeks)</t>
  </si>
  <si>
    <t>$25,000 per line and must be able to run 10k impressions per day per line</t>
  </si>
  <si>
    <t>Regular Season Team or League Pack</t>
  </si>
  <si>
    <t xml:space="preserve">Description </t>
  </si>
  <si>
    <t>Team/League Pack: MLB</t>
  </si>
  <si>
    <t>Buying games during a specific timeframe for a particular sports team/league's regular season not listed above</t>
  </si>
  <si>
    <t>3/28/24 - 9/29/24</t>
  </si>
  <si>
    <t>$25,000 per line
Minimum of $10k impressions per game day or may not run on all games</t>
  </si>
  <si>
    <t>Team/League Pack: NBA</t>
  </si>
  <si>
    <t>Oct 2024 - April 2025 (Unofficial)</t>
  </si>
  <si>
    <t>Team/League Pack: NHL</t>
  </si>
  <si>
    <t>Team/League Pack: NFL</t>
  </si>
  <si>
    <t>9/5/2024 - 1/5/2025</t>
  </si>
  <si>
    <t>Team/League Pack: NCAA Football</t>
  </si>
  <si>
    <t>8/24/24 - 12/14/24</t>
  </si>
  <si>
    <t>Team/League Pack: NCAA Men's Basketball</t>
  </si>
  <si>
    <t>Nov 2024 - March 2025
(Unofficial)</t>
  </si>
  <si>
    <t>Team/League Pack: WNBA</t>
  </si>
  <si>
    <t>5/14/2024 - 9/19/2024</t>
  </si>
  <si>
    <t>Premium STV</t>
  </si>
  <si>
    <t>Solution</t>
  </si>
  <si>
    <t>Additional notes</t>
  </si>
  <si>
    <t>Netflix STV :10s &amp; :15s placement</t>
  </si>
  <si>
    <t xml:space="preserve">Ad requires Netflix approval – longest turn around, this can potentially add a week (usually 1-3 days)
No Audience targeting available
Netflix Genre targeting available, no extra cost
Banned Categories: https://help.netflix.com/legal/ads-policy
Restricted Categories (require approval with creative, may want to avoid): https://help.netflix.com/legal/ads-policy
Alcohol
Financial Services
Insurance
High Fat, Sugar, Salt Food and Beverages
Video Games
Film and TV Trailers
Gambling
Healthcare
Dating   </t>
  </si>
  <si>
    <t>3 months</t>
  </si>
  <si>
    <t>$2k/month</t>
  </si>
  <si>
    <t>Banned Categories: https://help.netflix.com/legal/ads-policy
Illegal products, services and activities 
Guns, firearms, explosives, ammunition, weapons (including knives), fireworks, and other dangerous products 
Smoking-related, tobacco (with the exception of anti-smoking campaigns approved by Netflix)
Cigarettes, cigars, pipes, chewing tobacco, e-cigarettes, vaporizers, vaping products, and related products and services 
Political and issue advocacy
Religion and religious-themed ads
Products and services that are of a sexually explicit nature (e.g., escort services, pornography, sex toys or sites, “900” numbers or telephone services) 
Get rich quick and pyramid schemes/financial scams
Credit repair products and services
Payday lending, bail bonds and similar services 
Cryptocurrencies 
Illicit drugs and related products and services (with the exception of anti-drug campaigns approved by Netflix)
Cannabis, marijuana, CBD and related products and services</t>
  </si>
  <si>
    <t>Netflix STV :30s placement</t>
  </si>
  <si>
    <t>Netflix STV :60s placement</t>
  </si>
  <si>
    <t>YouTube TV &lt;=:30s Audience</t>
  </si>
  <si>
    <t xml:space="preserve">Follows Google Ad Policy, including housing, credit and employment rules (no zip or demo targeting for these categories)
Ad requires Google approval
High Ad quality standards (bitrate, resolution etc)
Booked on guaranteed deals
Booking inventory subject to availability
</t>
  </si>
  <si>
    <t>YouTube TV &lt;=:30s RON</t>
  </si>
  <si>
    <t>YouTube TV &lt;=:15s Audience</t>
  </si>
  <si>
    <t>YouTube TV &lt;=:15s RON</t>
  </si>
  <si>
    <t>YouTube TV :6s ONLY</t>
  </si>
  <si>
    <t>Hulu</t>
  </si>
  <si>
    <t>Ad requires Disney Approval, Specs and category guidelines:
https://www.disneyadvertising.com/mediakit/hulu/</t>
  </si>
  <si>
    <t>Solution Name</t>
  </si>
  <si>
    <t>Solution Goal</t>
  </si>
  <si>
    <t>Audience Detail</t>
  </si>
  <si>
    <t>Solution Footprint</t>
  </si>
  <si>
    <t>Media Delivered</t>
  </si>
  <si>
    <t>Volume</t>
  </si>
  <si>
    <t>Media Cost</t>
  </si>
  <si>
    <t>Cost Structure</t>
  </si>
  <si>
    <t>Monthly Budget</t>
  </si>
  <si>
    <t>Programmatic Display</t>
  </si>
  <si>
    <t xml:space="preserve">Brand Awareness or Site Traffic </t>
  </si>
  <si>
    <t>Enter Audience &amp; Content</t>
  </si>
  <si>
    <t>US, State, DMA or Zip Codes</t>
  </si>
  <si>
    <t>Programmatic Video</t>
  </si>
  <si>
    <t>Brand Awareness or Site Traffic</t>
  </si>
  <si>
    <t>Enter Audience</t>
  </si>
  <si>
    <t>Banner Ad</t>
  </si>
  <si>
    <t>Addressable Geo (Banner)</t>
  </si>
  <si>
    <t>Foot Traffic</t>
  </si>
  <si>
    <t>Specific Postal Addresses</t>
  </si>
  <si>
    <t>Addressable Geo (STV)</t>
  </si>
  <si>
    <t>Brand Awareness, Site Traffic or Foot Traffic</t>
  </si>
  <si>
    <t>Addressable Geo (Video)</t>
  </si>
  <si>
    <t>Email Marketing (B2C)</t>
  </si>
  <si>
    <t>Brand Awareness, Site Traffic, eCommerce, or Form Fills</t>
  </si>
  <si>
    <t>Email Display</t>
  </si>
  <si>
    <t>Email Marketing (B2B)</t>
  </si>
  <si>
    <t>Site Traffic</t>
  </si>
  <si>
    <t>Openers or Clickers</t>
  </si>
  <si>
    <t>Facebook/Instagram (Aware)</t>
  </si>
  <si>
    <t>Brand Awareness</t>
  </si>
  <si>
    <t>Image, Carousel or Video</t>
  </si>
  <si>
    <t>Facebook/Instagram (Click)</t>
  </si>
  <si>
    <t>Image</t>
  </si>
  <si>
    <t>CPC</t>
  </si>
  <si>
    <t>Facebook/Instagram ThruPlay</t>
  </si>
  <si>
    <t>Interest</t>
  </si>
  <si>
    <t>CPV</t>
  </si>
  <si>
    <t>Geofencing + Foot Traffic</t>
  </si>
  <si>
    <t>Specific Addresses</t>
  </si>
  <si>
    <t>Standard Geofencing</t>
  </si>
  <si>
    <t>Linkedin Marketing (Click)</t>
  </si>
  <si>
    <t>Streaming TV (STV)</t>
  </si>
  <si>
    <t>Geography Only</t>
  </si>
  <si>
    <t>Audience/Channel Targeted TV (STV)</t>
  </si>
  <si>
    <t>Audio</t>
  </si>
  <si>
    <t>SnapChat (Awareness)</t>
  </si>
  <si>
    <t xml:space="preserve">Image or Video </t>
  </si>
  <si>
    <t>SnapChat (Swipe Up)</t>
  </si>
  <si>
    <t>CPSU</t>
  </si>
  <si>
    <t>Enter Interests</t>
  </si>
  <si>
    <t>US, State or DMA</t>
  </si>
  <si>
    <t>Live Sports STV (All Sports RON)</t>
  </si>
  <si>
    <t>All LIVE Sports</t>
  </si>
  <si>
    <t>Live Sports STV (MLB)</t>
  </si>
  <si>
    <t>LIVE MLB</t>
  </si>
  <si>
    <t>Live Sports STV (NBA)</t>
  </si>
  <si>
    <t>LIVE NBA</t>
  </si>
  <si>
    <t>Live Sports STV (NHL)</t>
  </si>
  <si>
    <t>LIVE NHL</t>
  </si>
  <si>
    <t>Live Sports STV (NFL)</t>
  </si>
  <si>
    <t>LIVE NFL</t>
  </si>
  <si>
    <t>Live Sports STV (NCAA Football)</t>
  </si>
  <si>
    <t>LIVE NCAA Football</t>
  </si>
  <si>
    <t>Live Sports STV (NCAA Men's Basketball)</t>
  </si>
  <si>
    <t>LIVE NCAA Men's Basketball</t>
  </si>
  <si>
    <t>Live Sports STV (WNBA)</t>
  </si>
  <si>
    <t>LIVE WNBA</t>
  </si>
  <si>
    <r>
      <t xml:space="preserve">Netflix </t>
    </r>
    <r>
      <rPr>
        <sz val="10"/>
        <color theme="1"/>
        <rFont val="Calibri (Body)"/>
      </rPr>
      <t>(:10s &amp; :15s Placement)</t>
    </r>
  </si>
  <si>
    <r>
      <t xml:space="preserve">Netflix </t>
    </r>
    <r>
      <rPr>
        <sz val="10"/>
        <color theme="1"/>
        <rFont val="Calibri (Body)"/>
      </rPr>
      <t>(:30s placement)</t>
    </r>
  </si>
  <si>
    <r>
      <t xml:space="preserve">Netflix </t>
    </r>
    <r>
      <rPr>
        <sz val="10"/>
        <color theme="1"/>
        <rFont val="Calibri (Body)"/>
      </rPr>
      <t>(:60s placement)</t>
    </r>
  </si>
  <si>
    <r>
      <t xml:space="preserve">YouTube TV </t>
    </r>
    <r>
      <rPr>
        <sz val="10"/>
        <color theme="1"/>
        <rFont val="Calibri (Body)"/>
      </rPr>
      <t>(&lt;=:30s audience)</t>
    </r>
  </si>
  <si>
    <r>
      <t xml:space="preserve">YouTube TV </t>
    </r>
    <r>
      <rPr>
        <sz val="10"/>
        <color theme="1"/>
        <rFont val="Calibri (Body)"/>
      </rPr>
      <t>(&lt;=:30s RON)</t>
    </r>
  </si>
  <si>
    <r>
      <t xml:space="preserve">YouTube TV </t>
    </r>
    <r>
      <rPr>
        <sz val="10"/>
        <color theme="1"/>
        <rFont val="Calibri (Body)"/>
      </rPr>
      <t>(&lt;=:15s audience)</t>
    </r>
  </si>
  <si>
    <r>
      <t xml:space="preserve">YouTube TV </t>
    </r>
    <r>
      <rPr>
        <sz val="10"/>
        <color theme="1"/>
        <rFont val="Calibri (Body)"/>
      </rPr>
      <t>(&lt;=:15s RON)</t>
    </r>
  </si>
  <si>
    <r>
      <t xml:space="preserve">YouTube TV </t>
    </r>
    <r>
      <rPr>
        <sz val="10"/>
        <color theme="1"/>
        <rFont val="Calibri (Body)"/>
      </rPr>
      <t>(&lt;=:6s ONLY)</t>
    </r>
  </si>
  <si>
    <t>Search Engine Marketing</t>
  </si>
  <si>
    <t>Form Fills, eCommerce, Phone Calls or Site Traffic</t>
  </si>
  <si>
    <t>Keyword</t>
  </si>
  <si>
    <t>Text</t>
  </si>
  <si>
    <t>Variable</t>
  </si>
  <si>
    <t>Google Performance Max (Spark AI)</t>
  </si>
  <si>
    <t>Site Traffic or Conversions</t>
  </si>
  <si>
    <t>Flat Rate</t>
  </si>
  <si>
    <t>Number of Months</t>
  </si>
  <si>
    <t>Monthly Investment</t>
  </si>
  <si>
    <t>Total Investment</t>
  </si>
  <si>
    <t>$15 CPM</t>
  </si>
  <si>
    <t>$18 CPM</t>
  </si>
  <si>
    <t>CPM: $20.00</t>
  </si>
  <si>
    <r>
      <t xml:space="preserve">· CPM: </t>
    </r>
    <r>
      <rPr>
        <b/>
        <sz val="10"/>
        <color theme="1"/>
        <rFont val="Calibri"/>
        <family val="2"/>
      </rPr>
      <t>$36</t>
    </r>
  </si>
  <si>
    <r>
      <t xml:space="preserve">· Budget minimum: </t>
    </r>
    <r>
      <rPr>
        <b/>
        <sz val="10"/>
        <color rgb="FF000000"/>
        <rFont val="Calibri"/>
        <family val="2"/>
      </rPr>
      <t>$1,200</t>
    </r>
  </si>
  <si>
    <t>Social Lead Gen</t>
  </si>
  <si>
    <t>Form Fills</t>
  </si>
  <si>
    <r>
      <t xml:space="preserve">· Emails: </t>
    </r>
    <r>
      <rPr>
        <b/>
        <sz val="10"/>
        <color theme="1"/>
        <rFont val="Calibri"/>
        <family val="2"/>
      </rPr>
      <t>33,333</t>
    </r>
  </si>
  <si>
    <t>Social Conversions</t>
  </si>
  <si>
    <t>TikTok (Awareness)</t>
  </si>
  <si>
    <t>TikTok (Traffic)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</si>
</sst>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_(* #,##0_);_(* \(#,##0\);_(* &quot;-&quot;??_);_(@_)"/>
  </numFmts>
  <fonts count="47" x14ac:knownFonts="1">
    <font>
      <sz val="11"/>
      <color theme="1"/>
      <name val="Calibri"/>
      <family val="2"/>
      <scheme val="minor"/>
    </font>
    <font>
      <sz val="12"/>
      <color theme="1"/>
      <name val="Calibri"/>
      <family val="2"/>
      <scheme val="minor"/>
    </font>
    <font>
      <sz val="11"/>
      <color theme="1"/>
      <name val="Calibri"/>
      <family val="2"/>
      <scheme val="minor"/>
    </font>
    <font>
      <sz val="9"/>
      <name val="Arial"/>
      <family val="2"/>
    </font>
    <font>
      <b/>
      <sz val="12"/>
      <color theme="0"/>
      <name val="Calibri"/>
      <family val="2"/>
      <scheme val="minor"/>
    </font>
    <font>
      <sz val="12"/>
      <color theme="1"/>
      <name val="Calibri"/>
      <family val="2"/>
      <scheme val="minor"/>
    </font>
    <font>
      <b/>
      <sz val="12"/>
      <color theme="1"/>
      <name val="Calibri"/>
      <family val="2"/>
      <scheme val="minor"/>
    </font>
    <font>
      <sz val="12"/>
      <name val="Calibri"/>
      <family val="2"/>
      <scheme val="minor"/>
    </font>
    <font>
      <sz val="12"/>
      <color rgb="FFFF0000"/>
      <name val="Calibri"/>
      <family val="2"/>
      <scheme val="minor"/>
    </font>
    <font>
      <sz val="12"/>
      <color theme="0"/>
      <name val="Calibri"/>
      <family val="2"/>
      <scheme val="minor"/>
    </font>
    <font>
      <b/>
      <sz val="16"/>
      <color theme="1" tint="0.249977111117893"/>
      <name val="Calibri"/>
      <family val="2"/>
      <scheme val="minor"/>
    </font>
    <font>
      <b/>
      <sz val="11"/>
      <color theme="1" tint="0.249977111117893"/>
      <name val="Arial"/>
      <family val="2"/>
    </font>
    <font>
      <b/>
      <sz val="11"/>
      <color theme="1"/>
      <name val="Arial"/>
      <family val="2"/>
    </font>
    <font>
      <b/>
      <sz val="16"/>
      <color theme="1"/>
      <name val="Calibri"/>
      <family val="2"/>
      <scheme val="minor"/>
    </font>
    <font>
      <u/>
      <sz val="11"/>
      <color theme="10"/>
      <name val="Calibri"/>
      <family val="2"/>
      <scheme val="minor"/>
    </font>
    <font>
      <b/>
      <sz val="12"/>
      <name val="Calibri"/>
      <family val="2"/>
      <scheme val="minor"/>
    </font>
    <font>
      <sz val="18"/>
      <color theme="0"/>
      <name val="Calibri"/>
      <family val="2"/>
      <scheme val="minor"/>
    </font>
    <font>
      <b/>
      <sz val="10"/>
      <name val="Open Sans"/>
      <family val="2"/>
    </font>
    <font>
      <sz val="10"/>
      <color rgb="FF000000"/>
      <name val="Arial"/>
      <family val="2"/>
    </font>
    <font>
      <sz val="10"/>
      <color theme="1"/>
      <name val="Arial"/>
      <family val="2"/>
    </font>
    <font>
      <b/>
      <sz val="10"/>
      <color rgb="FF000000"/>
      <name val="Calibri"/>
      <family val="2"/>
    </font>
    <font>
      <sz val="10"/>
      <name val="Arial"/>
      <family val="2"/>
    </font>
    <font>
      <b/>
      <sz val="12"/>
      <color rgb="FFFF0000"/>
      <name val="Calibri"/>
      <family val="2"/>
      <scheme val="minor"/>
    </font>
    <font>
      <sz val="12"/>
      <color rgb="FF000000"/>
      <name val="Calibri"/>
      <family val="2"/>
    </font>
    <font>
      <b/>
      <sz val="14"/>
      <color rgb="FF00B050"/>
      <name val="Calibri"/>
      <family val="2"/>
      <scheme val="minor"/>
    </font>
    <font>
      <i/>
      <sz val="8"/>
      <color theme="1"/>
      <name val="Calibri"/>
      <family val="2"/>
    </font>
    <font>
      <sz val="10"/>
      <color theme="1"/>
      <name val="Calibri"/>
      <family val="2"/>
    </font>
    <font>
      <b/>
      <sz val="10"/>
      <color theme="1"/>
      <name val="Calibri"/>
      <family val="2"/>
    </font>
    <font>
      <sz val="10"/>
      <color rgb="FF000000"/>
      <name val="Calibri"/>
      <family val="2"/>
    </font>
    <font>
      <sz val="10"/>
      <color rgb="FFFF0000"/>
      <name val="Calibri"/>
      <family val="2"/>
    </font>
    <font>
      <b/>
      <sz val="14"/>
      <color theme="1"/>
      <name val="Calibri"/>
      <family val="2"/>
    </font>
    <font>
      <i/>
      <sz val="10"/>
      <color theme="1"/>
      <name val="Calibri"/>
      <family val="2"/>
    </font>
    <font>
      <u/>
      <sz val="10"/>
      <color theme="10"/>
      <name val="Calibri"/>
      <family val="2"/>
    </font>
    <font>
      <b/>
      <sz val="20"/>
      <color theme="1"/>
      <name val="Calibri"/>
      <family val="2"/>
    </font>
    <font>
      <b/>
      <sz val="14"/>
      <color rgb="FF000000"/>
      <name val="Calibri"/>
      <family val="2"/>
    </font>
    <font>
      <sz val="11"/>
      <color theme="1"/>
      <name val="Calibri"/>
      <family val="2"/>
    </font>
    <font>
      <b/>
      <sz val="11"/>
      <color theme="1"/>
      <name val="Calibri"/>
      <family val="2"/>
    </font>
    <font>
      <b/>
      <sz val="26"/>
      <color theme="3"/>
      <name val="Calibri"/>
      <family val="2"/>
      <scheme val="minor"/>
    </font>
    <font>
      <b/>
      <sz val="11"/>
      <color theme="1"/>
      <name val="Calibri"/>
      <family val="2"/>
      <scheme val="minor"/>
    </font>
    <font>
      <b/>
      <sz val="11"/>
      <color rgb="FF000000"/>
      <name val="Aptos Narrow"/>
      <family val="2"/>
    </font>
    <font>
      <sz val="11"/>
      <color rgb="FF000000"/>
      <name val="Calibri"/>
      <family val="2"/>
      <scheme val="minor"/>
    </font>
    <font>
      <b/>
      <sz val="14"/>
      <name val="Calibri"/>
      <family val="2"/>
      <scheme val="minor"/>
    </font>
    <font>
      <b/>
      <sz val="14"/>
      <color theme="0"/>
      <name val="Calibri"/>
      <family val="2"/>
      <scheme val="minor"/>
    </font>
    <font>
      <sz val="12"/>
      <name val="Calibri"/>
      <family val="2"/>
    </font>
    <font>
      <sz val="10"/>
      <color theme="1"/>
      <name val="Calibri (Body)"/>
    </font>
    <font>
      <sz val="10"/>
      <color rgb="FF000000"/>
      <name val="Calibri"/>
      <family val="2"/>
      <scheme val="minor"/>
    </font>
    <font>
      <sz val="8"/>
      <name val="Calibri"/>
      <family val="2"/>
      <scheme val="minor"/>
    </font>
  </fonts>
  <fills count="18">
    <fill>
      <patternFill patternType="none"/>
    </fill>
    <fill>
      <patternFill patternType="gray125"/>
    </fill>
    <fill>
      <patternFill patternType="solid">
        <fgColor rgb="FF3A3D3F"/>
        <bgColor indexed="64"/>
      </patternFill>
    </fill>
    <fill>
      <patternFill patternType="solid">
        <fgColor theme="0" tint="-4.9989318521683403E-2"/>
        <bgColor indexed="64"/>
      </patternFill>
    </fill>
    <fill>
      <patternFill patternType="solid">
        <fgColor rgb="FF9C84B8"/>
        <bgColor indexed="64"/>
      </patternFill>
    </fill>
    <fill>
      <patternFill patternType="solid">
        <fgColor rgb="FFFFFFFF"/>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FFF2CC"/>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0" tint="-0.249977111117893"/>
        <bgColor indexed="64"/>
      </patternFill>
    </fill>
    <fill>
      <patternFill patternType="solid">
        <fgColor theme="1"/>
        <bgColor indexed="64"/>
      </patternFill>
    </fill>
    <fill>
      <patternFill patternType="solid">
        <fgColor theme="9" tint="0.59999389629810485"/>
        <bgColor indexed="64"/>
      </patternFill>
    </fill>
    <fill>
      <patternFill patternType="solid">
        <fgColor rgb="FFFF0000"/>
        <bgColor indexed="64"/>
      </patternFill>
    </fill>
    <fill>
      <patternFill patternType="solid">
        <fgColor theme="9" tint="0.39997558519241921"/>
        <bgColor rgb="FF000000"/>
      </patternFill>
    </fill>
  </fills>
  <borders count="7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medium">
        <color auto="1"/>
      </bottom>
      <diagonal/>
    </border>
    <border>
      <left/>
      <right/>
      <top style="thin">
        <color theme="0"/>
      </top>
      <bottom style="thin">
        <color theme="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medium">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style="medium">
        <color indexed="64"/>
      </top>
      <bottom/>
      <diagonal/>
    </border>
    <border>
      <left/>
      <right style="medium">
        <color rgb="FFFF0000"/>
      </right>
      <top/>
      <bottom style="medium">
        <color rgb="FFFF0000"/>
      </bottom>
      <diagonal/>
    </border>
    <border>
      <left/>
      <right style="medium">
        <color rgb="FFCCCCCC"/>
      </right>
      <top/>
      <bottom style="medium">
        <color rgb="FFFF0000"/>
      </bottom>
      <diagonal/>
    </border>
    <border>
      <left style="medium">
        <color rgb="FFFF0000"/>
      </left>
      <right style="medium">
        <color rgb="FFCCCCCC"/>
      </right>
      <top/>
      <bottom style="medium">
        <color rgb="FFFF0000"/>
      </bottom>
      <diagonal/>
    </border>
    <border>
      <left/>
      <right style="medium">
        <color rgb="FFFF0000"/>
      </right>
      <top/>
      <bottom style="medium">
        <color rgb="FFCCCCCC"/>
      </bottom>
      <diagonal/>
    </border>
    <border>
      <left/>
      <right style="medium">
        <color rgb="FFCCCCCC"/>
      </right>
      <top/>
      <bottom style="medium">
        <color rgb="FFCCCCCC"/>
      </bottom>
      <diagonal/>
    </border>
    <border>
      <left style="medium">
        <color rgb="FFFF0000"/>
      </left>
      <right style="medium">
        <color rgb="FFCCCCCC"/>
      </right>
      <top/>
      <bottom style="medium">
        <color rgb="FFCCCCCC"/>
      </bottom>
      <diagonal/>
    </border>
    <border>
      <left style="thick">
        <color theme="0"/>
      </left>
      <right style="medium">
        <color rgb="FFFF0000"/>
      </right>
      <top style="medium">
        <color rgb="FFFF0000"/>
      </top>
      <bottom style="thin">
        <color rgb="FFE21A1A"/>
      </bottom>
      <diagonal/>
    </border>
    <border>
      <left style="thick">
        <color theme="0"/>
      </left>
      <right style="thick">
        <color theme="0"/>
      </right>
      <top style="medium">
        <color rgb="FFFF0000"/>
      </top>
      <bottom style="thin">
        <color rgb="FFE21A1A"/>
      </bottom>
      <diagonal/>
    </border>
    <border>
      <left style="medium">
        <color rgb="FFFF0000"/>
      </left>
      <right style="medium">
        <color rgb="FFCCCCCC"/>
      </right>
      <top style="medium">
        <color rgb="FFFF0000"/>
      </top>
      <bottom style="medium">
        <color rgb="FFCCCCCC"/>
      </bottom>
      <diagonal/>
    </border>
    <border>
      <left style="medium">
        <color rgb="FFCCCCCC"/>
      </left>
      <right style="medium">
        <color rgb="FFFF0000"/>
      </right>
      <top style="medium">
        <color rgb="FFCCCCCC"/>
      </top>
      <bottom style="medium">
        <color rgb="FFFF0000"/>
      </bottom>
      <diagonal/>
    </border>
    <border>
      <left style="medium">
        <color rgb="FFFF0000"/>
      </left>
      <right style="medium">
        <color rgb="FFCCCCCC"/>
      </right>
      <top style="medium">
        <color rgb="FFCCCCCC"/>
      </top>
      <bottom style="medium">
        <color rgb="FFFF0000"/>
      </bottom>
      <diagonal/>
    </border>
    <border>
      <left style="medium">
        <color rgb="FFCCCCCC"/>
      </left>
      <right style="medium">
        <color rgb="FFFF0000"/>
      </right>
      <top style="medium">
        <color rgb="FFCCCCCC"/>
      </top>
      <bottom style="medium">
        <color rgb="FFCCCCCC"/>
      </bottom>
      <diagonal/>
    </border>
    <border>
      <left style="medium">
        <color rgb="FFFF0000"/>
      </left>
      <right style="medium">
        <color rgb="FFCCCCCC"/>
      </right>
      <top style="medium">
        <color rgb="FFCCCCCC"/>
      </top>
      <bottom style="medium">
        <color rgb="FFCCCCCC"/>
      </bottom>
      <diagonal/>
    </border>
    <border>
      <left style="thick">
        <color theme="0"/>
      </left>
      <right style="medium">
        <color rgb="FFFF0000"/>
      </right>
      <top style="thin">
        <color theme="0"/>
      </top>
      <bottom style="thin">
        <color theme="0"/>
      </bottom>
      <diagonal/>
    </border>
    <border>
      <left style="medium">
        <color rgb="FFFF0000"/>
      </left>
      <right style="thin">
        <color theme="0"/>
      </right>
      <top style="thin">
        <color theme="0"/>
      </top>
      <bottom style="thin">
        <color theme="0"/>
      </bottom>
      <diagonal/>
    </border>
    <border>
      <left style="medium">
        <color rgb="FFFF0000"/>
      </left>
      <right style="thin">
        <color theme="0"/>
      </right>
      <top style="medium">
        <color rgb="FFFF0000"/>
      </top>
      <bottom style="thin">
        <color rgb="FFE21A1A"/>
      </bottom>
      <diagonal/>
    </border>
    <border>
      <left style="thick">
        <color theme="0"/>
      </left>
      <right style="medium">
        <color rgb="FFFF0000"/>
      </right>
      <top style="thin">
        <color theme="0"/>
      </top>
      <bottom style="medium">
        <color rgb="FFFF0000"/>
      </bottom>
      <diagonal/>
    </border>
    <border>
      <left/>
      <right/>
      <top/>
      <bottom style="medium">
        <color rgb="FFFF0000"/>
      </bottom>
      <diagonal/>
    </border>
    <border>
      <left style="medium">
        <color rgb="FFFF0000"/>
      </left>
      <right/>
      <top style="thin">
        <color theme="0"/>
      </top>
      <bottom style="medium">
        <color rgb="FFFF0000"/>
      </bottom>
      <diagonal/>
    </border>
    <border>
      <left style="medium">
        <color rgb="FFFF0000"/>
      </left>
      <right/>
      <top style="thin">
        <color theme="0"/>
      </top>
      <bottom style="thin">
        <color theme="0"/>
      </bottom>
      <diagonal/>
    </border>
    <border>
      <left/>
      <right style="medium">
        <color rgb="FFFF0000"/>
      </right>
      <top/>
      <bottom/>
      <diagonal/>
    </border>
    <border>
      <left style="medium">
        <color indexed="64"/>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CCCCCC"/>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diagonal/>
    </border>
    <border>
      <left style="medium">
        <color rgb="FFFF0000"/>
      </left>
      <right style="thin">
        <color theme="0"/>
      </right>
      <top style="thin">
        <color theme="0"/>
      </top>
      <bottom/>
      <diagonal/>
    </border>
    <border>
      <left/>
      <right/>
      <top style="thin">
        <color theme="0"/>
      </top>
      <bottom/>
      <diagonal/>
    </border>
    <border>
      <left style="thick">
        <color theme="0"/>
      </left>
      <right style="medium">
        <color rgb="FFFF0000"/>
      </right>
      <top style="thin">
        <color theme="0"/>
      </top>
      <bottom/>
      <diagonal/>
    </border>
    <border>
      <left style="thin">
        <color rgb="FFC00000"/>
      </left>
      <right style="thin">
        <color theme="0"/>
      </right>
      <top style="thin">
        <color rgb="FFC00000"/>
      </top>
      <bottom style="thin">
        <color rgb="FFC00000"/>
      </bottom>
      <diagonal/>
    </border>
    <border>
      <left/>
      <right/>
      <top style="thin">
        <color rgb="FFC00000"/>
      </top>
      <bottom style="thin">
        <color rgb="FFC00000"/>
      </bottom>
      <diagonal/>
    </border>
    <border>
      <left style="thick">
        <color theme="0"/>
      </left>
      <right style="thin">
        <color rgb="FFC00000"/>
      </right>
      <top style="thin">
        <color rgb="FFC00000"/>
      </top>
      <bottom style="thin">
        <color rgb="FFC00000"/>
      </bottom>
      <diagonal/>
    </border>
    <border>
      <left style="thin">
        <color theme="0"/>
      </left>
      <right style="thick">
        <color theme="0"/>
      </right>
      <top style="medium">
        <color rgb="FFFF0000"/>
      </top>
      <bottom style="thin">
        <color indexed="64"/>
      </bottom>
      <diagonal/>
    </border>
    <border>
      <left/>
      <right/>
      <top/>
      <bottom style="thin">
        <color theme="0"/>
      </bottom>
      <diagonal/>
    </border>
    <border>
      <left style="thin">
        <color auto="1"/>
      </left>
      <right style="medium">
        <color indexed="64"/>
      </right>
      <top/>
      <bottom/>
      <diagonal/>
    </border>
  </borders>
  <cellStyleXfs count="10">
    <xf numFmtId="0" fontId="0" fillId="0" borderId="0"/>
    <xf numFmtId="44" fontId="2" fillId="0" borderId="0" applyFont="0" applyFill="0" applyBorder="0" applyAlignment="0" applyProtection="0"/>
    <xf numFmtId="0" fontId="3" fillId="0" borderId="0"/>
    <xf numFmtId="9" fontId="2" fillId="0" borderId="0" applyFont="0" applyFill="0" applyBorder="0" applyAlignment="0" applyProtection="0"/>
    <xf numFmtId="0" fontId="14" fillId="0" borderId="0" applyNumberForma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8" fillId="0" borderId="0"/>
  </cellStyleXfs>
  <cellXfs count="248">
    <xf numFmtId="0" fontId="0" fillId="0" borderId="0" xfId="0"/>
    <xf numFmtId="0" fontId="0" fillId="0" borderId="0" xfId="0" applyAlignment="1">
      <alignment horizontal="center"/>
    </xf>
    <xf numFmtId="0" fontId="10" fillId="0" borderId="0" xfId="0" applyFont="1"/>
    <xf numFmtId="0" fontId="13" fillId="8" borderId="0" xfId="0" applyFont="1" applyFill="1"/>
    <xf numFmtId="0" fontId="0" fillId="8" borderId="0" xfId="0" applyFill="1" applyAlignment="1">
      <alignment horizontal="center"/>
    </xf>
    <xf numFmtId="0" fontId="0" fillId="8" borderId="0" xfId="0" applyFill="1"/>
    <xf numFmtId="0" fontId="5" fillId="0" borderId="0" xfId="5" applyFont="1"/>
    <xf numFmtId="0" fontId="8" fillId="0" borderId="0" xfId="5" applyFont="1"/>
    <xf numFmtId="0" fontId="15" fillId="0" borderId="0" xfId="2" applyFont="1" applyAlignment="1" applyProtection="1">
      <alignment horizontal="center" vertical="center" wrapText="1"/>
      <protection locked="0"/>
    </xf>
    <xf numFmtId="0" fontId="5" fillId="0" borderId="0" xfId="5" applyFont="1" applyAlignment="1">
      <alignment vertical="center"/>
    </xf>
    <xf numFmtId="0" fontId="7" fillId="0" borderId="0" xfId="5" applyFont="1" applyAlignment="1">
      <alignment horizontal="center" vertical="center"/>
    </xf>
    <xf numFmtId="0" fontId="7" fillId="0" borderId="6" xfId="5" applyFont="1" applyBorder="1" applyAlignment="1">
      <alignment horizontal="center" vertical="center"/>
    </xf>
    <xf numFmtId="0" fontId="15" fillId="0" borderId="1" xfId="5" applyFont="1" applyBorder="1" applyAlignment="1">
      <alignment horizontal="center" vertical="center" wrapText="1"/>
    </xf>
    <xf numFmtId="8" fontId="18" fillId="5" borderId="33" xfId="0" applyNumberFormat="1" applyFont="1" applyFill="1" applyBorder="1" applyAlignment="1">
      <alignment vertical="center" wrapText="1"/>
    </xf>
    <xf numFmtId="10" fontId="18" fillId="5" borderId="34" xfId="0" applyNumberFormat="1" applyFont="1" applyFill="1" applyBorder="1" applyAlignment="1">
      <alignment vertical="center" wrapText="1"/>
    </xf>
    <xf numFmtId="8" fontId="18" fillId="5" borderId="34" xfId="0" applyNumberFormat="1" applyFont="1" applyFill="1" applyBorder="1" applyAlignment="1">
      <alignment vertical="center" wrapText="1"/>
    </xf>
    <xf numFmtId="0" fontId="18" fillId="5" borderId="35" xfId="0" applyFont="1" applyFill="1" applyBorder="1" applyAlignment="1">
      <alignment vertical="center" wrapText="1"/>
    </xf>
    <xf numFmtId="8" fontId="18" fillId="5" borderId="36" xfId="0" applyNumberFormat="1" applyFont="1" applyFill="1" applyBorder="1" applyAlignment="1">
      <alignment vertical="center" wrapText="1"/>
    </xf>
    <xf numFmtId="10" fontId="18" fillId="5" borderId="37" xfId="0" applyNumberFormat="1" applyFont="1" applyFill="1" applyBorder="1" applyAlignment="1">
      <alignment vertical="center" wrapText="1"/>
    </xf>
    <xf numFmtId="8" fontId="18" fillId="5" borderId="37" xfId="0" applyNumberFormat="1" applyFont="1" applyFill="1" applyBorder="1" applyAlignment="1">
      <alignment vertical="center" wrapText="1"/>
    </xf>
    <xf numFmtId="0" fontId="18" fillId="5" borderId="38" xfId="0" applyFont="1" applyFill="1" applyBorder="1" applyAlignment="1">
      <alignment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20" fillId="5" borderId="41" xfId="0" applyFont="1" applyFill="1" applyBorder="1" applyAlignment="1">
      <alignment vertical="center" wrapText="1"/>
    </xf>
    <xf numFmtId="10" fontId="21" fillId="0" borderId="42" xfId="0" applyNumberFormat="1" applyFont="1" applyBorder="1" applyAlignment="1">
      <alignment wrapText="1"/>
    </xf>
    <xf numFmtId="0" fontId="21" fillId="0" borderId="43" xfId="0" applyFont="1" applyBorder="1" applyAlignment="1">
      <alignment wrapText="1"/>
    </xf>
    <xf numFmtId="10" fontId="21" fillId="0" borderId="44" xfId="0" applyNumberFormat="1" applyFont="1" applyBorder="1" applyAlignment="1">
      <alignment wrapText="1"/>
    </xf>
    <xf numFmtId="0" fontId="21" fillId="0" borderId="45" xfId="0" applyFont="1" applyBorder="1" applyAlignment="1">
      <alignment wrapText="1"/>
    </xf>
    <xf numFmtId="0" fontId="17" fillId="0" borderId="41" xfId="0" applyFont="1" applyBorder="1" applyAlignment="1">
      <alignment wrapText="1"/>
    </xf>
    <xf numFmtId="10" fontId="19" fillId="3" borderId="46" xfId="3" applyNumberFormat="1" applyFont="1" applyFill="1" applyBorder="1" applyAlignment="1">
      <alignment horizontal="center" vertical="center"/>
    </xf>
    <xf numFmtId="0" fontId="19" fillId="0" borderId="24" xfId="0" applyFont="1" applyBorder="1" applyAlignment="1">
      <alignment horizontal="center" vertical="center"/>
    </xf>
    <xf numFmtId="0" fontId="19" fillId="0" borderId="47" xfId="0" applyFont="1" applyBorder="1" applyAlignment="1">
      <alignment vertical="center"/>
    </xf>
    <xf numFmtId="10" fontId="19" fillId="0" borderId="46" xfId="3" applyNumberFormat="1" applyFont="1" applyBorder="1" applyAlignment="1">
      <alignment horizontal="center" vertical="center"/>
    </xf>
    <xf numFmtId="0" fontId="11" fillId="0" borderId="48" xfId="0" applyFont="1" applyBorder="1" applyAlignment="1">
      <alignment vertical="center"/>
    </xf>
    <xf numFmtId="10" fontId="12" fillId="0" borderId="0" xfId="3" applyNumberFormat="1"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164" fontId="19" fillId="3" borderId="49" xfId="3" applyNumberFormat="1" applyFont="1" applyFill="1" applyBorder="1" applyAlignment="1">
      <alignment horizontal="center" vertical="center"/>
    </xf>
    <xf numFmtId="10" fontId="19" fillId="0" borderId="50" xfId="3" applyNumberFormat="1" applyFont="1" applyFill="1" applyBorder="1" applyAlignment="1">
      <alignment horizontal="center"/>
    </xf>
    <xf numFmtId="0" fontId="19" fillId="3" borderId="51" xfId="0" applyFont="1" applyFill="1" applyBorder="1" applyAlignment="1">
      <alignment vertical="center"/>
    </xf>
    <xf numFmtId="164" fontId="19" fillId="0" borderId="46" xfId="3" applyNumberFormat="1" applyFont="1" applyBorder="1" applyAlignment="1">
      <alignment horizontal="center" vertical="center"/>
    </xf>
    <xf numFmtId="10" fontId="19" fillId="0" borderId="0" xfId="3" applyNumberFormat="1" applyFont="1" applyBorder="1" applyAlignment="1">
      <alignment horizontal="center"/>
    </xf>
    <xf numFmtId="164" fontId="19" fillId="3" borderId="46" xfId="3" applyNumberFormat="1" applyFont="1" applyFill="1" applyBorder="1" applyAlignment="1">
      <alignment horizontal="center" vertical="center"/>
    </xf>
    <xf numFmtId="0" fontId="19" fillId="3" borderId="52" xfId="0" applyFont="1" applyFill="1" applyBorder="1" applyAlignment="1">
      <alignment vertical="center"/>
    </xf>
    <xf numFmtId="0" fontId="11" fillId="0" borderId="39" xfId="0" applyFont="1" applyBorder="1" applyAlignment="1">
      <alignment horizontal="center" vertical="center"/>
    </xf>
    <xf numFmtId="10" fontId="0" fillId="0" borderId="0" xfId="3" applyNumberFormat="1" applyFont="1"/>
    <xf numFmtId="10" fontId="19" fillId="0" borderId="33" xfId="3" applyNumberFormat="1" applyFont="1" applyBorder="1" applyAlignment="1">
      <alignment horizontal="center"/>
    </xf>
    <xf numFmtId="10" fontId="19" fillId="0" borderId="53" xfId="3" applyNumberFormat="1" applyFont="1" applyBorder="1" applyAlignment="1">
      <alignment horizontal="center"/>
    </xf>
    <xf numFmtId="8" fontId="7" fillId="0" borderId="1" xfId="5" applyNumberFormat="1" applyFont="1" applyBorder="1" applyAlignment="1">
      <alignment horizontal="center" vertical="center"/>
    </xf>
    <xf numFmtId="8" fontId="7" fillId="0" borderId="0" xfId="5" applyNumberFormat="1" applyFont="1" applyAlignment="1">
      <alignment horizontal="center" vertical="center"/>
    </xf>
    <xf numFmtId="0" fontId="6" fillId="0" borderId="1" xfId="5" applyFont="1" applyBorder="1" applyAlignment="1">
      <alignment horizontal="center" vertical="center"/>
    </xf>
    <xf numFmtId="0" fontId="6" fillId="0" borderId="0" xfId="5" applyFont="1" applyAlignment="1">
      <alignment horizontal="center" vertical="center"/>
    </xf>
    <xf numFmtId="0" fontId="4" fillId="2" borderId="12" xfId="2" applyFont="1" applyFill="1" applyBorder="1" applyAlignment="1" applyProtection="1">
      <alignment horizontal="center" vertical="center" wrapText="1"/>
      <protection locked="0"/>
    </xf>
    <xf numFmtId="0" fontId="4" fillId="2" borderId="7" xfId="2" applyFont="1" applyFill="1" applyBorder="1" applyAlignment="1" applyProtection="1">
      <alignment horizontal="center" vertical="center" wrapText="1"/>
      <protection locked="0"/>
    </xf>
    <xf numFmtId="0" fontId="8" fillId="0" borderId="0" xfId="5" applyFont="1" applyAlignment="1">
      <alignment horizontal="center" vertical="center" wrapText="1"/>
    </xf>
    <xf numFmtId="0" fontId="6" fillId="4" borderId="25" xfId="5" applyFont="1" applyFill="1" applyBorder="1" applyAlignment="1">
      <alignment horizontal="center" vertical="center"/>
    </xf>
    <xf numFmtId="0" fontId="15" fillId="4" borderId="23" xfId="5" applyFont="1" applyFill="1" applyBorder="1" applyAlignment="1">
      <alignment vertical="center"/>
    </xf>
    <xf numFmtId="0" fontId="6" fillId="4" borderId="26" xfId="5" applyFont="1" applyFill="1" applyBorder="1" applyAlignment="1">
      <alignment horizontal="center" vertical="center"/>
    </xf>
    <xf numFmtId="0" fontId="22" fillId="0" borderId="0" xfId="5" applyFont="1"/>
    <xf numFmtId="0" fontId="6" fillId="0" borderId="0" xfId="5" applyFont="1"/>
    <xf numFmtId="0" fontId="9" fillId="0" borderId="0" xfId="2" applyFont="1" applyAlignment="1" applyProtection="1">
      <alignment horizontal="center" vertical="center" wrapText="1"/>
      <protection locked="0"/>
    </xf>
    <xf numFmtId="0" fontId="15" fillId="4" borderId="4" xfId="5" applyFont="1" applyFill="1" applyBorder="1" applyAlignment="1">
      <alignment horizontal="center" vertical="center"/>
    </xf>
    <xf numFmtId="0" fontId="15" fillId="4" borderId="0" xfId="5" applyFont="1" applyFill="1" applyAlignment="1">
      <alignment horizontal="center" vertical="center" wrapText="1"/>
    </xf>
    <xf numFmtId="0" fontId="15" fillId="4" borderId="5" xfId="5" applyFont="1" applyFill="1" applyBorder="1" applyAlignment="1">
      <alignment horizontal="center" vertical="center"/>
    </xf>
    <xf numFmtId="0" fontId="8" fillId="0" borderId="0" xfId="5" applyFont="1" applyAlignment="1">
      <alignment vertical="center"/>
    </xf>
    <xf numFmtId="8" fontId="8" fillId="0" borderId="0" xfId="5" applyNumberFormat="1" applyFont="1" applyAlignment="1">
      <alignment vertical="center"/>
    </xf>
    <xf numFmtId="8" fontId="8" fillId="0" borderId="0" xfId="5" applyNumberFormat="1" applyFont="1"/>
    <xf numFmtId="6" fontId="7" fillId="0" borderId="0" xfId="5" quotePrefix="1" applyNumberFormat="1" applyFont="1" applyAlignment="1">
      <alignment horizontal="left" vertical="center" wrapText="1"/>
    </xf>
    <xf numFmtId="0" fontId="26" fillId="6" borderId="0" xfId="0" applyFont="1" applyFill="1"/>
    <xf numFmtId="0" fontId="27" fillId="6" borderId="0" xfId="0" applyFont="1" applyFill="1"/>
    <xf numFmtId="0" fontId="28" fillId="6" borderId="0" xfId="0" applyFont="1" applyFill="1"/>
    <xf numFmtId="0" fontId="29" fillId="6" borderId="0" xfId="0" applyFont="1" applyFill="1"/>
    <xf numFmtId="0" fontId="26" fillId="0" borderId="0" xfId="0" applyFont="1"/>
    <xf numFmtId="0" fontId="26" fillId="0" borderId="0" xfId="0" applyFont="1" applyAlignment="1">
      <alignment horizontal="center"/>
    </xf>
    <xf numFmtId="0" fontId="26" fillId="6" borderId="5" xfId="0" applyFont="1" applyFill="1" applyBorder="1"/>
    <xf numFmtId="0" fontId="26" fillId="6" borderId="4" xfId="0" applyFont="1" applyFill="1" applyBorder="1"/>
    <xf numFmtId="0" fontId="32" fillId="0" borderId="0" xfId="4" applyFont="1"/>
    <xf numFmtId="0" fontId="26" fillId="9" borderId="4" xfId="0" applyFont="1" applyFill="1" applyBorder="1"/>
    <xf numFmtId="0" fontId="26" fillId="9" borderId="0" xfId="0" applyFont="1" applyFill="1"/>
    <xf numFmtId="0" fontId="34" fillId="9" borderId="0" xfId="0" applyFont="1" applyFill="1"/>
    <xf numFmtId="0" fontId="26" fillId="9" borderId="5" xfId="0" applyFont="1" applyFill="1" applyBorder="1"/>
    <xf numFmtId="0" fontId="30" fillId="6" borderId="56" xfId="0" applyFont="1" applyFill="1" applyBorder="1"/>
    <xf numFmtId="0" fontId="25" fillId="6" borderId="56" xfId="0" applyFont="1" applyFill="1" applyBorder="1"/>
    <xf numFmtId="0" fontId="26" fillId="6" borderId="56" xfId="0" applyFont="1" applyFill="1" applyBorder="1"/>
    <xf numFmtId="0" fontId="27" fillId="6" borderId="56" xfId="0" applyFont="1" applyFill="1" applyBorder="1"/>
    <xf numFmtId="0" fontId="28" fillId="6" borderId="56" xfId="0" applyFont="1" applyFill="1" applyBorder="1"/>
    <xf numFmtId="0" fontId="34" fillId="6" borderId="56" xfId="0" applyFont="1" applyFill="1" applyBorder="1"/>
    <xf numFmtId="0" fontId="31" fillId="0" borderId="0" xfId="0" applyFont="1"/>
    <xf numFmtId="0" fontId="31" fillId="6" borderId="0" xfId="0" applyFont="1" applyFill="1"/>
    <xf numFmtId="8" fontId="7" fillId="0" borderId="13" xfId="5" applyNumberFormat="1" applyFont="1" applyBorder="1" applyAlignment="1">
      <alignment horizontal="center" vertical="center"/>
    </xf>
    <xf numFmtId="0" fontId="36" fillId="0" borderId="55" xfId="0" applyFont="1" applyBorder="1" applyAlignment="1">
      <alignment horizontal="center" readingOrder="1"/>
    </xf>
    <xf numFmtId="0" fontId="36" fillId="0" borderId="57" xfId="0" applyFont="1" applyBorder="1" applyAlignment="1">
      <alignment horizontal="center" readingOrder="1"/>
    </xf>
    <xf numFmtId="0" fontId="35" fillId="0" borderId="55" xfId="0" applyFont="1" applyBorder="1"/>
    <xf numFmtId="0" fontId="35" fillId="0" borderId="60" xfId="0" applyFont="1" applyBorder="1" applyAlignment="1">
      <alignment wrapText="1"/>
    </xf>
    <xf numFmtId="0" fontId="35" fillId="0" borderId="61" xfId="0" applyFont="1" applyBorder="1" applyAlignment="1">
      <alignment wrapText="1"/>
    </xf>
    <xf numFmtId="0" fontId="15" fillId="0" borderId="2" xfId="5" applyFont="1" applyBorder="1" applyAlignment="1">
      <alignment horizontal="center" vertical="center" wrapText="1"/>
    </xf>
    <xf numFmtId="0" fontId="30" fillId="6" borderId="0" xfId="0" applyFont="1" applyFill="1"/>
    <xf numFmtId="0" fontId="25" fillId="6" borderId="0" xfId="0" applyFont="1" applyFill="1"/>
    <xf numFmtId="0" fontId="26" fillId="6" borderId="58" xfId="0" applyFont="1" applyFill="1" applyBorder="1"/>
    <xf numFmtId="0" fontId="26" fillId="6" borderId="59" xfId="0" applyFont="1" applyFill="1" applyBorder="1"/>
    <xf numFmtId="0" fontId="26" fillId="6" borderId="62" xfId="0" applyFont="1" applyFill="1" applyBorder="1"/>
    <xf numFmtId="0" fontId="29" fillId="6" borderId="56" xfId="0" applyFont="1" applyFill="1" applyBorder="1"/>
    <xf numFmtId="0" fontId="26" fillId="10" borderId="12" xfId="0" applyFont="1" applyFill="1" applyBorder="1"/>
    <xf numFmtId="0" fontId="26" fillId="10" borderId="7" xfId="0" applyFont="1" applyFill="1" applyBorder="1"/>
    <xf numFmtId="0" fontId="26" fillId="10" borderId="11" xfId="0" applyFont="1" applyFill="1" applyBorder="1"/>
    <xf numFmtId="0" fontId="26" fillId="10" borderId="4" xfId="0" applyFont="1" applyFill="1" applyBorder="1"/>
    <xf numFmtId="0" fontId="26" fillId="10" borderId="0" xfId="0" applyFont="1" applyFill="1"/>
    <xf numFmtId="0" fontId="26" fillId="10" borderId="5" xfId="0" applyFont="1" applyFill="1" applyBorder="1"/>
    <xf numFmtId="0" fontId="37" fillId="0" borderId="0" xfId="0" applyFont="1" applyAlignment="1">
      <alignment horizontal="center" vertical="center"/>
    </xf>
    <xf numFmtId="0" fontId="0" fillId="0" borderId="0" xfId="0" applyAlignment="1">
      <alignment horizontal="left"/>
    </xf>
    <xf numFmtId="0" fontId="38" fillId="11" borderId="0" xfId="0" applyFont="1" applyFill="1"/>
    <xf numFmtId="0" fontId="38" fillId="11" borderId="0" xfId="0" applyFont="1" applyFill="1" applyAlignment="1">
      <alignment horizontal="left"/>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wrapText="1"/>
    </xf>
    <xf numFmtId="0" fontId="39" fillId="12" borderId="0" xfId="0" applyFont="1" applyFill="1"/>
    <xf numFmtId="0" fontId="39" fillId="12" borderId="0" xfId="0" applyFont="1" applyFill="1" applyAlignment="1">
      <alignment horizontal="left"/>
    </xf>
    <xf numFmtId="0" fontId="40" fillId="0" borderId="0" xfId="0" applyFont="1"/>
    <xf numFmtId="0" fontId="40" fillId="0" borderId="0" xfId="0" applyFont="1" applyAlignment="1">
      <alignment horizontal="left"/>
    </xf>
    <xf numFmtId="0" fontId="40" fillId="0" borderId="0" xfId="0" applyFont="1" applyAlignment="1">
      <alignment wrapText="1"/>
    </xf>
    <xf numFmtId="0" fontId="38" fillId="11" borderId="0" xfId="0" applyFont="1" applyFill="1" applyAlignment="1">
      <alignment wrapText="1"/>
    </xf>
    <xf numFmtId="0" fontId="41" fillId="13" borderId="64" xfId="0" applyFont="1" applyFill="1" applyBorder="1" applyAlignment="1">
      <alignment horizontal="center" vertical="center" wrapText="1"/>
    </xf>
    <xf numFmtId="0" fontId="42" fillId="14" borderId="64"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6" borderId="10" xfId="0" applyFont="1" applyFill="1" applyBorder="1" applyAlignment="1">
      <alignment horizontal="center" vertical="center" wrapText="1"/>
    </xf>
    <xf numFmtId="0" fontId="43" fillId="0" borderId="1" xfId="0" applyFont="1" applyBorder="1" applyAlignment="1" applyProtection="1">
      <alignment horizontal="center" vertical="center" wrapText="1"/>
      <protection locked="0"/>
    </xf>
    <xf numFmtId="0" fontId="7" fillId="0" borderId="10" xfId="0" applyFont="1" applyBorder="1" applyAlignment="1">
      <alignment horizontal="center" vertical="center" wrapText="1"/>
    </xf>
    <xf numFmtId="3" fontId="7" fillId="0" borderId="1" xfId="0" applyNumberFormat="1" applyFont="1" applyBorder="1" applyAlignment="1">
      <alignment horizontal="center" vertical="center" wrapText="1"/>
    </xf>
    <xf numFmtId="165" fontId="7" fillId="6" borderId="10" xfId="0" applyNumberFormat="1" applyFont="1" applyFill="1" applyBorder="1" applyAlignment="1">
      <alignment horizontal="center" vertical="center" wrapText="1"/>
    </xf>
    <xf numFmtId="165" fontId="7" fillId="6" borderId="10" xfId="0" applyNumberFormat="1" applyFont="1" applyFill="1" applyBorder="1" applyAlignment="1" applyProtection="1">
      <alignment horizontal="center" vertical="center" wrapText="1"/>
      <protection locked="0"/>
    </xf>
    <xf numFmtId="0" fontId="42" fillId="14" borderId="65"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11" borderId="1" xfId="0" applyFont="1" applyFill="1" applyBorder="1" applyAlignment="1">
      <alignment horizontal="center" vertical="center" wrapText="1"/>
    </xf>
    <xf numFmtId="165" fontId="7" fillId="0" borderId="1" xfId="0" applyNumberFormat="1" applyFont="1" applyBorder="1" applyAlignment="1">
      <alignment horizontal="center" vertical="center" wrapText="1"/>
    </xf>
    <xf numFmtId="165" fontId="7" fillId="6" borderId="1" xfId="0" applyNumberFormat="1" applyFont="1" applyFill="1" applyBorder="1" applyAlignment="1" applyProtection="1">
      <alignment horizontal="center" vertical="center" wrapText="1"/>
      <protection locked="0"/>
    </xf>
    <xf numFmtId="165" fontId="7" fillId="0" borderId="1" xfId="1" applyNumberFormat="1" applyFont="1" applyBorder="1" applyAlignment="1">
      <alignment horizontal="center" vertical="center" wrapText="1"/>
    </xf>
    <xf numFmtId="0" fontId="43" fillId="0" borderId="58" xfId="0" applyFont="1" applyBorder="1" applyAlignment="1" applyProtection="1">
      <alignment horizontal="center" vertical="center" wrapText="1"/>
      <protection locked="0"/>
    </xf>
    <xf numFmtId="0" fontId="43" fillId="0" borderId="66" xfId="0" applyFont="1" applyBorder="1" applyAlignment="1" applyProtection="1">
      <alignment horizontal="center" vertical="center" wrapText="1"/>
      <protection locked="0"/>
    </xf>
    <xf numFmtId="0" fontId="6" fillId="15" borderId="1" xfId="0" applyFont="1" applyFill="1" applyBorder="1" applyAlignment="1">
      <alignment horizontal="center" vertical="center" wrapText="1"/>
    </xf>
    <xf numFmtId="0" fontId="38" fillId="0" borderId="0" xfId="0" applyFont="1" applyAlignment="1">
      <alignment horizontal="left" vertical="center" wrapText="1"/>
    </xf>
    <xf numFmtId="0" fontId="43" fillId="0" borderId="0" xfId="0" applyFont="1" applyAlignment="1">
      <alignment horizontal="center" vertical="center" wrapText="1"/>
    </xf>
    <xf numFmtId="165" fontId="0" fillId="0" borderId="0" xfId="0" applyNumberFormat="1" applyAlignment="1">
      <alignment horizontal="center" vertical="center" wrapText="1"/>
    </xf>
    <xf numFmtId="0" fontId="38" fillId="13" borderId="64" xfId="0" applyFont="1" applyFill="1" applyBorder="1" applyAlignment="1">
      <alignment horizontal="center" vertical="center" wrapText="1"/>
    </xf>
    <xf numFmtId="0" fontId="0" fillId="0" borderId="64" xfId="0" applyBorder="1" applyAlignment="1" applyProtection="1">
      <alignment horizontal="center" vertical="center" wrapText="1"/>
      <protection locked="0"/>
    </xf>
    <xf numFmtId="165" fontId="0" fillId="0" borderId="64" xfId="0" applyNumberFormat="1" applyBorder="1" applyAlignment="1">
      <alignment horizontal="center" vertical="center" wrapText="1"/>
    </xf>
    <xf numFmtId="0" fontId="7" fillId="6" borderId="10" xfId="0" applyFont="1" applyFill="1" applyBorder="1" applyAlignment="1" applyProtection="1">
      <alignment horizontal="center" vertical="center" wrapText="1"/>
      <protection locked="0"/>
    </xf>
    <xf numFmtId="0" fontId="19" fillId="0" borderId="67" xfId="0" applyFont="1" applyBorder="1" applyAlignment="1">
      <alignment vertical="center"/>
    </xf>
    <xf numFmtId="0" fontId="19" fillId="0" borderId="68" xfId="0" applyFont="1" applyBorder="1" applyAlignment="1">
      <alignment horizontal="center" vertical="center"/>
    </xf>
    <xf numFmtId="10" fontId="19" fillId="3" borderId="69" xfId="3" applyNumberFormat="1" applyFont="1" applyFill="1" applyBorder="1" applyAlignment="1">
      <alignment horizontal="center" vertical="center"/>
    </xf>
    <xf numFmtId="0" fontId="19" fillId="0" borderId="70" xfId="0" applyFont="1" applyBorder="1" applyAlignment="1">
      <alignment vertical="center"/>
    </xf>
    <xf numFmtId="0" fontId="19" fillId="0" borderId="71" xfId="0" applyFont="1" applyBorder="1" applyAlignment="1">
      <alignment horizontal="center" vertical="center"/>
    </xf>
    <xf numFmtId="10" fontId="19" fillId="3" borderId="72" xfId="3" applyNumberFormat="1" applyFont="1" applyFill="1" applyBorder="1" applyAlignment="1">
      <alignment horizontal="center" vertical="center"/>
    </xf>
    <xf numFmtId="0" fontId="19" fillId="0" borderId="74" xfId="0" applyFont="1" applyBorder="1" applyAlignment="1">
      <alignment horizontal="center" vertical="center"/>
    </xf>
    <xf numFmtId="0" fontId="11" fillId="0" borderId="73" xfId="0" applyFont="1" applyBorder="1" applyAlignment="1">
      <alignment horizontal="center" vertical="center"/>
    </xf>
    <xf numFmtId="0" fontId="1" fillId="2" borderId="0" xfId="5" applyFont="1" applyFill="1"/>
    <xf numFmtId="0" fontId="1" fillId="0" borderId="4" xfId="5" applyFont="1" applyBorder="1"/>
    <xf numFmtId="0" fontId="1" fillId="0" borderId="0" xfId="5" applyFont="1"/>
    <xf numFmtId="0" fontId="1" fillId="0" borderId="5" xfId="5" applyFont="1" applyBorder="1"/>
    <xf numFmtId="0" fontId="1" fillId="0" borderId="1" xfId="5" applyFont="1" applyBorder="1" applyAlignment="1">
      <alignment horizontal="center" vertical="center"/>
    </xf>
    <xf numFmtId="44" fontId="1" fillId="0" borderId="1" xfId="1" applyFont="1" applyBorder="1" applyAlignment="1">
      <alignment vertical="center"/>
    </xf>
    <xf numFmtId="0" fontId="1" fillId="0" borderId="1" xfId="5" applyFont="1" applyBorder="1" applyAlignment="1">
      <alignment vertical="center"/>
    </xf>
    <xf numFmtId="0" fontId="1" fillId="3" borderId="32" xfId="5" applyFont="1" applyFill="1" applyBorder="1" applyAlignment="1">
      <alignment horizontal="left" vertical="center" indent="3"/>
    </xf>
    <xf numFmtId="0" fontId="1" fillId="0" borderId="8" xfId="5" applyFont="1" applyBorder="1" applyAlignment="1">
      <alignment horizontal="center" vertical="center"/>
    </xf>
    <xf numFmtId="44" fontId="1" fillId="0" borderId="8" xfId="1" applyFont="1" applyBorder="1" applyAlignment="1">
      <alignment vertical="center"/>
    </xf>
    <xf numFmtId="0" fontId="1" fillId="3" borderId="32" xfId="5" applyFont="1" applyFill="1" applyBorder="1" applyAlignment="1">
      <alignment horizontal="left" vertical="center" wrapText="1" indent="3"/>
    </xf>
    <xf numFmtId="0" fontId="1" fillId="0" borderId="21" xfId="5" applyFont="1" applyBorder="1" applyAlignment="1">
      <alignment horizontal="center" vertical="center"/>
    </xf>
    <xf numFmtId="44" fontId="1" fillId="0" borderId="21" xfId="6" applyFont="1" applyBorder="1" applyAlignment="1">
      <alignment vertical="center"/>
    </xf>
    <xf numFmtId="0" fontId="1" fillId="0" borderId="21" xfId="5" applyFont="1" applyBorder="1" applyAlignment="1">
      <alignment vertical="center"/>
    </xf>
    <xf numFmtId="0" fontId="1" fillId="3" borderId="22" xfId="5" applyFont="1" applyFill="1" applyBorder="1" applyAlignment="1">
      <alignment horizontal="left" vertical="center" indent="3"/>
    </xf>
    <xf numFmtId="0" fontId="1" fillId="0" borderId="0" xfId="5" applyFont="1" applyAlignment="1">
      <alignment vertical="center"/>
    </xf>
    <xf numFmtId="0" fontId="1" fillId="0" borderId="0" xfId="5" applyFont="1" applyAlignment="1">
      <alignment horizontal="left" vertical="center" indent="3"/>
    </xf>
    <xf numFmtId="0" fontId="1" fillId="0" borderId="17" xfId="5" applyFont="1" applyBorder="1" applyAlignment="1">
      <alignment vertical="center"/>
    </xf>
    <xf numFmtId="44" fontId="1" fillId="0" borderId="17" xfId="6" applyFont="1" applyBorder="1" applyAlignment="1">
      <alignment vertical="center"/>
    </xf>
    <xf numFmtId="0" fontId="1" fillId="3" borderId="18" xfId="5" applyFont="1" applyFill="1" applyBorder="1" applyAlignment="1">
      <alignment horizontal="left" vertical="center" indent="3"/>
    </xf>
    <xf numFmtId="44" fontId="1" fillId="0" borderId="1" xfId="6" applyFont="1" applyBorder="1" applyAlignment="1">
      <alignment vertical="center"/>
    </xf>
    <xf numFmtId="0" fontId="1" fillId="3" borderId="19" xfId="5" applyFont="1" applyFill="1" applyBorder="1" applyAlignment="1">
      <alignment horizontal="left" vertical="center" indent="3"/>
    </xf>
    <xf numFmtId="0" fontId="1" fillId="0" borderId="30" xfId="5" applyFont="1" applyBorder="1" applyAlignment="1">
      <alignment vertical="center"/>
    </xf>
    <xf numFmtId="44" fontId="1" fillId="0" borderId="30" xfId="6" applyFont="1" applyBorder="1" applyAlignment="1">
      <alignment vertical="center"/>
    </xf>
    <xf numFmtId="0" fontId="1" fillId="3" borderId="31" xfId="5" applyFont="1" applyFill="1" applyBorder="1" applyAlignment="1">
      <alignment horizontal="left" vertical="center" indent="3"/>
    </xf>
    <xf numFmtId="0" fontId="1" fillId="0" borderId="0" xfId="5" applyFont="1" applyAlignment="1">
      <alignment horizontal="left" vertical="center" indent="6"/>
    </xf>
    <xf numFmtId="0" fontId="1" fillId="0" borderId="0" xfId="5" applyFont="1" applyAlignment="1">
      <alignment horizontal="left" vertical="center" indent="5"/>
    </xf>
    <xf numFmtId="44" fontId="1" fillId="0" borderId="17" xfId="6" applyFont="1" applyFill="1" applyBorder="1" applyAlignment="1">
      <alignment vertical="center"/>
    </xf>
    <xf numFmtId="0" fontId="1" fillId="7" borderId="18" xfId="5" applyFont="1" applyFill="1" applyBorder="1" applyAlignment="1">
      <alignment horizontal="left" vertical="center" wrapText="1" indent="3"/>
    </xf>
    <xf numFmtId="44" fontId="1" fillId="0" borderId="1" xfId="6" applyFont="1" applyFill="1" applyBorder="1" applyAlignment="1">
      <alignment vertical="center"/>
    </xf>
    <xf numFmtId="0" fontId="1" fillId="3" borderId="19" xfId="5" applyFont="1" applyFill="1" applyBorder="1" applyAlignment="1">
      <alignment horizontal="left" vertical="center" wrapText="1" indent="3"/>
    </xf>
    <xf numFmtId="0" fontId="1" fillId="0" borderId="0" xfId="5" applyFont="1" applyAlignment="1">
      <alignment horizontal="center" vertical="center"/>
    </xf>
    <xf numFmtId="0" fontId="1" fillId="0" borderId="6" xfId="5" applyFont="1" applyBorder="1" applyAlignment="1">
      <alignment horizontal="center" vertical="center"/>
    </xf>
    <xf numFmtId="6" fontId="1" fillId="0" borderId="10" xfId="5" quotePrefix="1" applyNumberFormat="1" applyFont="1" applyBorder="1" applyAlignment="1">
      <alignment horizontal="left" wrapText="1"/>
    </xf>
    <xf numFmtId="8" fontId="1" fillId="0" borderId="0" xfId="5" applyNumberFormat="1" applyFont="1" applyAlignment="1">
      <alignment horizontal="center" vertical="center"/>
    </xf>
    <xf numFmtId="6" fontId="1" fillId="0" borderId="6" xfId="5" quotePrefix="1" applyNumberFormat="1" applyFont="1" applyBorder="1" applyAlignment="1">
      <alignment horizontal="left" wrapText="1"/>
    </xf>
    <xf numFmtId="0" fontId="41" fillId="13" borderId="64"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16" borderId="1" xfId="0" applyFont="1" applyFill="1" applyBorder="1" applyAlignment="1">
      <alignment horizontal="center" vertical="center" wrapText="1"/>
    </xf>
    <xf numFmtId="165" fontId="7" fillId="0" borderId="1" xfId="1" applyNumberFormat="1"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43" fillId="0" borderId="0" xfId="0" applyFont="1" applyAlignment="1" applyProtection="1">
      <alignment horizontal="center" vertical="center" wrapText="1"/>
      <protection locked="0"/>
    </xf>
    <xf numFmtId="0" fontId="1" fillId="0" borderId="8" xfId="5" applyFont="1" applyBorder="1" applyAlignment="1">
      <alignment vertical="center"/>
    </xf>
    <xf numFmtId="0" fontId="1" fillId="3" borderId="75" xfId="5" applyFont="1" applyFill="1" applyBorder="1" applyAlignment="1">
      <alignment horizontal="left" vertical="center" wrapText="1" indent="3"/>
    </xf>
    <xf numFmtId="3" fontId="1" fillId="0" borderId="1" xfId="0" applyNumberFormat="1" applyFont="1" applyBorder="1" applyAlignment="1">
      <alignment horizontal="center" vertical="center"/>
    </xf>
    <xf numFmtId="44" fontId="1" fillId="0" borderId="0" xfId="6" applyFont="1" applyBorder="1" applyAlignment="1">
      <alignment vertical="center"/>
    </xf>
    <xf numFmtId="0" fontId="1" fillId="3" borderId="0" xfId="5" applyFont="1" applyFill="1" applyAlignment="1">
      <alignment horizontal="left" vertical="center" indent="3"/>
    </xf>
    <xf numFmtId="0" fontId="45" fillId="0" borderId="0" xfId="0" applyFont="1" applyAlignment="1">
      <alignment vertical="center"/>
    </xf>
    <xf numFmtId="0" fontId="39" fillId="17" borderId="0" xfId="0" applyFont="1" applyFill="1"/>
    <xf numFmtId="0" fontId="39" fillId="17" borderId="0" xfId="0" applyFont="1" applyFill="1" applyAlignment="1">
      <alignment horizontal="left"/>
    </xf>
    <xf numFmtId="166" fontId="45" fillId="0" borderId="0" xfId="0" applyNumberFormat="1" applyFont="1" applyAlignment="1">
      <alignment horizontal="left" vertical="center"/>
    </xf>
    <xf numFmtId="166" fontId="0" fillId="0" borderId="0" xfId="0" applyNumberFormat="1" applyAlignment="1">
      <alignment horizontal="left"/>
    </xf>
    <xf numFmtId="0" fontId="15" fillId="4" borderId="0" xfId="5" applyFont="1" applyFill="1" applyAlignment="1">
      <alignment horizontal="center" vertical="center"/>
    </xf>
    <xf numFmtId="8" fontId="7" fillId="0" borderId="58" xfId="5" applyNumberFormat="1" applyFont="1" applyBorder="1" applyAlignment="1">
      <alignment horizontal="center" vertical="center"/>
    </xf>
    <xf numFmtId="8" fontId="7" fillId="0" borderId="59" xfId="5" applyNumberFormat="1" applyFont="1" applyBorder="1" applyAlignment="1">
      <alignment horizontal="center" vertical="center"/>
    </xf>
    <xf numFmtId="0" fontId="15" fillId="4" borderId="63" xfId="5" applyFont="1" applyFill="1" applyBorder="1" applyAlignment="1">
      <alignment horizontal="center" vertical="center"/>
    </xf>
    <xf numFmtId="0" fontId="16" fillId="2" borderId="0" xfId="2" applyFont="1" applyFill="1" applyAlignment="1" applyProtection="1">
      <alignment horizontal="center" vertical="center" wrapText="1"/>
      <protection locked="0"/>
    </xf>
    <xf numFmtId="0" fontId="4" fillId="2" borderId="0" xfId="2" applyFont="1" applyFill="1" applyAlignment="1" applyProtection="1">
      <alignment horizontal="center" vertical="center" wrapText="1"/>
      <protection locked="0"/>
    </xf>
    <xf numFmtId="0" fontId="15" fillId="0" borderId="28" xfId="2" applyFont="1" applyBorder="1" applyAlignment="1" applyProtection="1">
      <alignment horizontal="center" vertical="center" wrapText="1"/>
      <protection locked="0"/>
    </xf>
    <xf numFmtId="0" fontId="15" fillId="0" borderId="54" xfId="2" applyFont="1" applyBorder="1" applyAlignment="1" applyProtection="1">
      <alignment horizontal="center" vertical="center" wrapText="1"/>
      <protection locked="0"/>
    </xf>
    <xf numFmtId="0" fontId="15" fillId="0" borderId="16" xfId="2" applyFont="1" applyBorder="1" applyAlignment="1" applyProtection="1">
      <alignment horizontal="center" vertical="center" wrapText="1"/>
      <protection locked="0"/>
    </xf>
    <xf numFmtId="0" fontId="15" fillId="0" borderId="14" xfId="2" applyFont="1" applyBorder="1" applyAlignment="1" applyProtection="1">
      <alignment horizontal="center" vertical="center" wrapText="1"/>
      <protection locked="0"/>
    </xf>
    <xf numFmtId="0" fontId="15" fillId="0" borderId="20" xfId="2" applyFont="1" applyBorder="1" applyAlignment="1" applyProtection="1">
      <alignment horizontal="center" vertical="center" wrapText="1"/>
      <protection locked="0"/>
    </xf>
    <xf numFmtId="0" fontId="1" fillId="3" borderId="18" xfId="5" applyFont="1" applyFill="1" applyBorder="1" applyAlignment="1">
      <alignment horizontal="left" vertical="center" wrapText="1" indent="3"/>
    </xf>
    <xf numFmtId="0" fontId="1" fillId="3" borderId="22" xfId="5" applyFont="1" applyFill="1" applyBorder="1" applyAlignment="1">
      <alignment horizontal="left" vertical="center" wrapText="1" indent="3"/>
    </xf>
    <xf numFmtId="0" fontId="1" fillId="0" borderId="17" xfId="5" applyFont="1" applyBorder="1" applyAlignment="1">
      <alignment horizontal="center" vertical="center"/>
    </xf>
    <xf numFmtId="0" fontId="1" fillId="0" borderId="21" xfId="5" applyFont="1" applyBorder="1" applyAlignment="1">
      <alignment horizontal="center" vertical="center"/>
    </xf>
    <xf numFmtId="0" fontId="24" fillId="0" borderId="25" xfId="5" applyFont="1" applyBorder="1" applyAlignment="1">
      <alignment horizontal="center" vertical="center"/>
    </xf>
    <xf numFmtId="0" fontId="24" fillId="0" borderId="23" xfId="5" applyFont="1" applyBorder="1" applyAlignment="1">
      <alignment horizontal="center" vertical="center"/>
    </xf>
    <xf numFmtId="0" fontId="24" fillId="0" borderId="26" xfId="5" applyFont="1" applyBorder="1" applyAlignment="1">
      <alignment horizontal="center" vertical="center"/>
    </xf>
    <xf numFmtId="44" fontId="1" fillId="0" borderId="17" xfId="6" applyFont="1" applyFill="1" applyBorder="1" applyAlignment="1">
      <alignment horizontal="center" vertical="center"/>
    </xf>
    <xf numFmtId="44" fontId="1" fillId="0" borderId="21" xfId="6" applyFont="1" applyFill="1" applyBorder="1" applyAlignment="1">
      <alignment horizontal="center" vertical="center"/>
    </xf>
    <xf numFmtId="6" fontId="7" fillId="0" borderId="8" xfId="5" quotePrefix="1" applyNumberFormat="1" applyFont="1" applyBorder="1" applyAlignment="1">
      <alignment horizontal="left" vertical="center" wrapText="1"/>
    </xf>
    <xf numFmtId="6" fontId="7" fillId="0" borderId="9" xfId="5" quotePrefix="1" applyNumberFormat="1" applyFont="1" applyBorder="1" applyAlignment="1">
      <alignment horizontal="left" vertical="center" wrapText="1"/>
    </xf>
    <xf numFmtId="6" fontId="7" fillId="0" borderId="10" xfId="5" quotePrefix="1" applyNumberFormat="1" applyFont="1" applyBorder="1" applyAlignment="1">
      <alignment horizontal="left" vertical="center" wrapText="1"/>
    </xf>
    <xf numFmtId="8" fontId="7" fillId="0" borderId="13" xfId="5" applyNumberFormat="1" applyFont="1" applyBorder="1" applyAlignment="1">
      <alignment horizontal="center" vertical="center"/>
    </xf>
    <xf numFmtId="8" fontId="7" fillId="0" borderId="3" xfId="5" applyNumberFormat="1" applyFont="1" applyBorder="1" applyAlignment="1">
      <alignment horizontal="center" vertical="center"/>
    </xf>
    <xf numFmtId="0" fontId="6" fillId="0" borderId="27" xfId="5" applyFont="1" applyBorder="1" applyAlignment="1">
      <alignment horizontal="center" vertical="center"/>
    </xf>
    <xf numFmtId="0" fontId="6" fillId="0" borderId="15" xfId="5" applyFont="1" applyBorder="1" applyAlignment="1">
      <alignment horizontal="center" vertical="center"/>
    </xf>
    <xf numFmtId="0" fontId="0" fillId="0" borderId="14" xfId="0" applyBorder="1" applyAlignment="1">
      <alignment horizontal="center" vertical="center" wrapText="1"/>
    </xf>
    <xf numFmtId="0" fontId="0" fillId="0" borderId="20" xfId="0" applyBorder="1" applyAlignment="1">
      <alignment horizontal="center" vertical="center" wrapText="1"/>
    </xf>
    <xf numFmtId="0" fontId="15" fillId="0" borderId="29" xfId="2" applyFont="1" applyBorder="1" applyAlignment="1" applyProtection="1">
      <alignment horizontal="center" vertical="center" wrapText="1"/>
      <protection locked="0"/>
    </xf>
    <xf numFmtId="8" fontId="1" fillId="0" borderId="13" xfId="5" applyNumberFormat="1" applyFont="1" applyBorder="1" applyAlignment="1">
      <alignment horizontal="center" vertical="center"/>
    </xf>
    <xf numFmtId="8" fontId="1" fillId="0" borderId="3" xfId="5" applyNumberFormat="1" applyFont="1" applyBorder="1" applyAlignment="1">
      <alignment horizontal="center" vertical="center"/>
    </xf>
    <xf numFmtId="0" fontId="15" fillId="4" borderId="6" xfId="5" applyFont="1" applyFill="1" applyBorder="1" applyAlignment="1">
      <alignment horizontal="center" vertical="center"/>
    </xf>
    <xf numFmtId="0" fontId="27" fillId="6" borderId="59" xfId="0" applyFont="1" applyFill="1" applyBorder="1" applyAlignment="1">
      <alignment horizontal="left" wrapText="1"/>
    </xf>
    <xf numFmtId="0" fontId="33" fillId="9" borderId="4" xfId="0" applyFont="1" applyFill="1" applyBorder="1" applyAlignment="1">
      <alignment horizontal="center" vertical="center"/>
    </xf>
    <xf numFmtId="0" fontId="33" fillId="9" borderId="0" xfId="0" applyFont="1" applyFill="1" applyAlignment="1">
      <alignment horizontal="center" vertical="center"/>
    </xf>
    <xf numFmtId="0" fontId="33" fillId="9" borderId="5" xfId="0" applyFont="1" applyFill="1" applyBorder="1" applyAlignment="1">
      <alignment horizontal="center" vertical="center"/>
    </xf>
    <xf numFmtId="0" fontId="37"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cellXfs>
  <cellStyles count="10">
    <cellStyle name="Comma 11" xfId="8" xr:uid="{87640402-25BC-4A88-8D97-4CF798FFCF0E}"/>
    <cellStyle name="Currency" xfId="1" builtinId="4"/>
    <cellStyle name="Currency 11" xfId="6" xr:uid="{53E640DB-EC83-47F6-902C-89C4D831B711}"/>
    <cellStyle name="Hyperlink" xfId="4" builtinId="8"/>
    <cellStyle name="Normal" xfId="0" builtinId="0"/>
    <cellStyle name="Normal 15" xfId="5" xr:uid="{B8B15DD7-E7B1-4AD4-9209-A1087E753089}"/>
    <cellStyle name="Normal 2" xfId="2" xr:uid="{00000000-0005-0000-0000-000003000000}"/>
    <cellStyle name="Normal 3" xfId="9" xr:uid="{76778BB1-93C3-46B3-8386-B4D27DDDF1C4}"/>
    <cellStyle name="Percent" xfId="3" builtinId="5"/>
    <cellStyle name="Percent 11" xfId="7" xr:uid="{9D5DFCA5-ADBD-4B4C-BD4D-E70B90A4946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color rgb="FF3A3D3F"/>
      <color rgb="FFFF5050"/>
      <color rgb="FFBA98FE"/>
      <color rgb="FF9C84B8"/>
      <color rgb="FF8E75C7"/>
      <color rgb="FFFFBF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0</xdr:row>
      <xdr:rowOff>101600</xdr:rowOff>
    </xdr:from>
    <xdr:to>
      <xdr:col>1</xdr:col>
      <xdr:colOff>0</xdr:colOff>
      <xdr:row>4</xdr:row>
      <xdr:rowOff>61094</xdr:rowOff>
    </xdr:to>
    <xdr:pic>
      <xdr:nvPicPr>
        <xdr:cNvPr id="2" name="Picture 1">
          <a:extLst>
            <a:ext uri="{FF2B5EF4-FFF2-40B4-BE49-F238E27FC236}">
              <a16:creationId xmlns:a16="http://schemas.microsoft.com/office/drawing/2014/main" id="{09431256-1342-9F40-8D7D-6E1BD6902F7C}"/>
            </a:ext>
          </a:extLst>
        </xdr:cNvPr>
        <xdr:cNvPicPr>
          <a:picLocks noChangeAspect="1"/>
        </xdr:cNvPicPr>
      </xdr:nvPicPr>
      <xdr:blipFill>
        <a:blip xmlns:r="http://schemas.openxmlformats.org/officeDocument/2006/relationships" r:embed="rId1"/>
        <a:stretch>
          <a:fillRect/>
        </a:stretch>
      </xdr:blipFill>
      <xdr:spPr>
        <a:xfrm>
          <a:off x="177800" y="101600"/>
          <a:ext cx="1651000" cy="7214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1989155</xdr:colOff>
      <xdr:row>0</xdr:row>
      <xdr:rowOff>91808</xdr:rowOff>
    </xdr:from>
    <xdr:to>
      <xdr:col>5</xdr:col>
      <xdr:colOff>1698433</xdr:colOff>
      <xdr:row>3</xdr:row>
      <xdr:rowOff>89813</xdr:rowOff>
    </xdr:to>
    <xdr:pic>
      <xdr:nvPicPr>
        <xdr:cNvPr id="2" name="Picture 1">
          <a:extLst>
            <a:ext uri="{FF2B5EF4-FFF2-40B4-BE49-F238E27FC236}">
              <a16:creationId xmlns:a16="http://schemas.microsoft.com/office/drawing/2014/main" id="{F083FFE1-693D-D9FD-8319-4CB94FA1924D}"/>
            </a:ext>
          </a:extLst>
        </xdr:cNvPr>
        <xdr:cNvPicPr>
          <a:picLocks noChangeAspect="1"/>
        </xdr:cNvPicPr>
      </xdr:nvPicPr>
      <xdr:blipFill>
        <a:blip xmlns:r="http://schemas.openxmlformats.org/officeDocument/2006/relationships" r:embed="rId1"/>
        <a:stretch>
          <a:fillRect/>
        </a:stretch>
      </xdr:blipFill>
      <xdr:spPr>
        <a:xfrm>
          <a:off x="8691083" y="91808"/>
          <a:ext cx="2096266" cy="916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437444</xdr:colOff>
      <xdr:row>0</xdr:row>
      <xdr:rowOff>155221</xdr:rowOff>
    </xdr:from>
    <xdr:to>
      <xdr:col>4</xdr:col>
      <xdr:colOff>268111</xdr:colOff>
      <xdr:row>4</xdr:row>
      <xdr:rowOff>216936</xdr:rowOff>
    </xdr:to>
    <xdr:pic>
      <xdr:nvPicPr>
        <xdr:cNvPr id="2" name="Picture 1">
          <a:extLst>
            <a:ext uri="{FF2B5EF4-FFF2-40B4-BE49-F238E27FC236}">
              <a16:creationId xmlns:a16="http://schemas.microsoft.com/office/drawing/2014/main" id="{F0A1EFF3-7D84-46B2-F286-4FB7F345BE10}"/>
            </a:ext>
          </a:extLst>
        </xdr:cNvPr>
        <xdr:cNvPicPr>
          <a:picLocks noChangeAspect="1"/>
        </xdr:cNvPicPr>
      </xdr:nvPicPr>
      <xdr:blipFill>
        <a:blip xmlns:r="http://schemas.openxmlformats.org/officeDocument/2006/relationships" r:embed="rId1"/>
        <a:stretch>
          <a:fillRect/>
        </a:stretch>
      </xdr:blipFill>
      <xdr:spPr>
        <a:xfrm>
          <a:off x="762000" y="155221"/>
          <a:ext cx="1820333" cy="7954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6AA05-D89D-402E-83E1-FCADE9AFDB5D}">
  <dimension ref="A6:G82"/>
  <sheetViews>
    <sheetView showGridLines="0" topLeftCell="A4" zoomScaleNormal="100" workbookViewId="0">
      <selection activeCell="B39" sqref="B39"/>
    </sheetView>
  </sheetViews>
  <sheetFormatPr baseColWidth="10" defaultColWidth="8.6640625" defaultRowHeight="15" x14ac:dyDescent="0.2"/>
  <cols>
    <col min="1" max="1" width="24.1640625" customWidth="1"/>
    <col min="2" max="2" width="19.33203125" style="1" customWidth="1"/>
    <col min="3" max="3" width="18.33203125" customWidth="1"/>
    <col min="4" max="4" width="17.83203125" customWidth="1"/>
    <col min="5" max="5" width="14.5" customWidth="1"/>
    <col min="6" max="6" width="13.5" customWidth="1"/>
    <col min="7" max="7" width="18.5" bestFit="1" customWidth="1"/>
  </cols>
  <sheetData>
    <row r="6" spans="1:7" ht="21" x14ac:dyDescent="0.25">
      <c r="A6" s="3" t="s">
        <v>0</v>
      </c>
      <c r="B6" s="4"/>
      <c r="C6" s="5"/>
      <c r="D6" s="5"/>
      <c r="E6" s="5"/>
      <c r="F6" s="5"/>
      <c r="G6" s="5"/>
    </row>
    <row r="8" spans="1:7" ht="22" thickBot="1" x14ac:dyDescent="0.3">
      <c r="A8" s="2" t="s">
        <v>1</v>
      </c>
    </row>
    <row r="9" spans="1:7" x14ac:dyDescent="0.2">
      <c r="A9" s="33" t="s">
        <v>2</v>
      </c>
      <c r="B9" s="21" t="s">
        <v>3</v>
      </c>
    </row>
    <row r="10" spans="1:7" x14ac:dyDescent="0.2">
      <c r="A10" s="31" t="s">
        <v>4</v>
      </c>
      <c r="B10" s="47">
        <v>2.2000000000000001E-3</v>
      </c>
      <c r="E10" s="45"/>
    </row>
    <row r="11" spans="1:7" x14ac:dyDescent="0.2">
      <c r="A11" s="43" t="s">
        <v>5</v>
      </c>
      <c r="B11" s="47">
        <v>1.4000000000000002E-3</v>
      </c>
      <c r="E11" s="45"/>
    </row>
    <row r="12" spans="1:7" ht="16" thickBot="1" x14ac:dyDescent="0.25">
      <c r="A12" s="39" t="s">
        <v>6</v>
      </c>
      <c r="B12" s="46">
        <v>1.4000000000000002E-3</v>
      </c>
      <c r="E12" s="45"/>
    </row>
    <row r="13" spans="1:7" x14ac:dyDescent="0.2">
      <c r="B13"/>
    </row>
    <row r="14" spans="1:7" ht="22" thickBot="1" x14ac:dyDescent="0.3">
      <c r="A14" s="2" t="s">
        <v>7</v>
      </c>
      <c r="B14"/>
    </row>
    <row r="15" spans="1:7" x14ac:dyDescent="0.2">
      <c r="A15" s="33" t="s">
        <v>2</v>
      </c>
      <c r="B15" s="22" t="s">
        <v>3</v>
      </c>
      <c r="C15" s="44" t="s">
        <v>8</v>
      </c>
    </row>
    <row r="16" spans="1:7" x14ac:dyDescent="0.2">
      <c r="A16" s="43" t="s">
        <v>6</v>
      </c>
      <c r="B16" s="41">
        <v>8.0000000000000004E-4</v>
      </c>
      <c r="C16" s="42"/>
    </row>
    <row r="17" spans="1:3" x14ac:dyDescent="0.2">
      <c r="A17" s="43" t="s">
        <v>9</v>
      </c>
      <c r="B17" s="41">
        <v>4.4000000000000003E-3</v>
      </c>
      <c r="C17" s="42">
        <v>0.3987757104370781</v>
      </c>
    </row>
    <row r="18" spans="1:3" x14ac:dyDescent="0.2">
      <c r="A18" s="31" t="s">
        <v>10</v>
      </c>
      <c r="B18" s="41">
        <v>1E-3</v>
      </c>
      <c r="C18" s="40">
        <v>0.50986279854021344</v>
      </c>
    </row>
    <row r="19" spans="1:3" ht="16" thickBot="1" x14ac:dyDescent="0.25">
      <c r="A19" s="39" t="s">
        <v>11</v>
      </c>
      <c r="B19" s="38" t="s">
        <v>12</v>
      </c>
      <c r="C19" s="37">
        <v>0.96464679463812875</v>
      </c>
    </row>
    <row r="20" spans="1:3" x14ac:dyDescent="0.2">
      <c r="A20" s="36"/>
      <c r="B20" s="35"/>
      <c r="C20" s="34"/>
    </row>
    <row r="21" spans="1:3" ht="22" thickBot="1" x14ac:dyDescent="0.3">
      <c r="A21" s="2" t="s">
        <v>13</v>
      </c>
      <c r="B21"/>
    </row>
    <row r="22" spans="1:3" x14ac:dyDescent="0.2">
      <c r="A22" s="33" t="s">
        <v>2</v>
      </c>
      <c r="B22" s="154" t="s">
        <v>14</v>
      </c>
      <c r="C22" s="21" t="s">
        <v>3</v>
      </c>
    </row>
    <row r="23" spans="1:3" x14ac:dyDescent="0.2">
      <c r="A23" s="31" t="s">
        <v>15</v>
      </c>
      <c r="B23" s="153" t="s">
        <v>16</v>
      </c>
      <c r="C23" s="32">
        <v>1.54E-2</v>
      </c>
    </row>
    <row r="24" spans="1:3" x14ac:dyDescent="0.2">
      <c r="A24" s="31" t="s">
        <v>17</v>
      </c>
      <c r="B24" s="30" t="s">
        <v>16</v>
      </c>
      <c r="C24" s="29">
        <v>1E-3</v>
      </c>
    </row>
    <row r="25" spans="1:3" x14ac:dyDescent="0.2">
      <c r="A25" s="31" t="s">
        <v>18</v>
      </c>
      <c r="B25" s="30" t="s">
        <v>16</v>
      </c>
      <c r="C25" s="29">
        <v>1.0800000000000001E-2</v>
      </c>
    </row>
    <row r="26" spans="1:3" x14ac:dyDescent="0.2">
      <c r="A26" s="147" t="s">
        <v>19</v>
      </c>
      <c r="B26" s="148" t="s">
        <v>16</v>
      </c>
      <c r="C26" s="149">
        <v>7.0000000000000001E-3</v>
      </c>
    </row>
    <row r="27" spans="1:3" x14ac:dyDescent="0.2">
      <c r="A27" s="150" t="s">
        <v>20</v>
      </c>
      <c r="B27" s="151" t="s">
        <v>16</v>
      </c>
      <c r="C27" s="152">
        <v>3.3E-3</v>
      </c>
    </row>
    <row r="29" spans="1:3" ht="22" thickBot="1" x14ac:dyDescent="0.3">
      <c r="A29" s="2" t="s">
        <v>21</v>
      </c>
    </row>
    <row r="30" spans="1:3" ht="16" thickBot="1" x14ac:dyDescent="0.25">
      <c r="A30" s="28" t="s">
        <v>22</v>
      </c>
      <c r="B30" s="21" t="s">
        <v>3</v>
      </c>
    </row>
    <row r="31" spans="1:3" ht="16" thickBot="1" x14ac:dyDescent="0.25">
      <c r="A31" s="27" t="s">
        <v>23</v>
      </c>
      <c r="B31" s="26">
        <v>1.24E-2</v>
      </c>
    </row>
    <row r="32" spans="1:3" ht="16" thickBot="1" x14ac:dyDescent="0.25">
      <c r="A32" s="27" t="s">
        <v>24</v>
      </c>
      <c r="B32" s="26">
        <v>8.0000000000000002E-3</v>
      </c>
    </row>
    <row r="33" spans="1:2" ht="16" thickBot="1" x14ac:dyDescent="0.25">
      <c r="A33" s="27" t="s">
        <v>25</v>
      </c>
      <c r="B33" s="26">
        <v>7.7999999999999996E-3</v>
      </c>
    </row>
    <row r="34" spans="1:2" ht="16" thickBot="1" x14ac:dyDescent="0.25">
      <c r="A34" s="27" t="s">
        <v>26</v>
      </c>
      <c r="B34" s="26">
        <v>1.1599999999999999E-2</v>
      </c>
    </row>
    <row r="35" spans="1:2" ht="16" thickBot="1" x14ac:dyDescent="0.25">
      <c r="A35" s="27" t="s">
        <v>27</v>
      </c>
      <c r="B35" s="26">
        <v>6.1999999999999998E-3</v>
      </c>
    </row>
    <row r="36" spans="1:2" ht="16" thickBot="1" x14ac:dyDescent="0.25">
      <c r="A36" s="27" t="s">
        <v>28</v>
      </c>
      <c r="B36" s="26">
        <v>7.3000000000000001E-3</v>
      </c>
    </row>
    <row r="37" spans="1:2" ht="16" thickBot="1" x14ac:dyDescent="0.25">
      <c r="A37" s="27" t="s">
        <v>29</v>
      </c>
      <c r="B37" s="26">
        <v>4.7000000000000002E-3</v>
      </c>
    </row>
    <row r="38" spans="1:2" ht="16" thickBot="1" x14ac:dyDescent="0.25">
      <c r="A38" s="27" t="s">
        <v>30</v>
      </c>
      <c r="B38" s="26">
        <v>5.5999999999999999E-3</v>
      </c>
    </row>
    <row r="39" spans="1:2" ht="16" thickBot="1" x14ac:dyDescent="0.25">
      <c r="A39" s="27" t="s">
        <v>31</v>
      </c>
      <c r="B39" s="26">
        <v>1.01E-2</v>
      </c>
    </row>
    <row r="40" spans="1:2" ht="16" thickBot="1" x14ac:dyDescent="0.25">
      <c r="A40" s="27" t="s">
        <v>32</v>
      </c>
      <c r="B40" s="26">
        <v>7.0000000000000001E-3</v>
      </c>
    </row>
    <row r="41" spans="1:2" ht="16" thickBot="1" x14ac:dyDescent="0.25">
      <c r="A41" s="27" t="s">
        <v>33</v>
      </c>
      <c r="B41" s="26">
        <v>8.3000000000000001E-3</v>
      </c>
    </row>
    <row r="42" spans="1:2" ht="16" thickBot="1" x14ac:dyDescent="0.25">
      <c r="A42" s="27" t="s">
        <v>34</v>
      </c>
      <c r="B42" s="26">
        <v>7.1000000000000004E-3</v>
      </c>
    </row>
    <row r="43" spans="1:2" ht="16" thickBot="1" x14ac:dyDescent="0.25">
      <c r="A43" s="27" t="s">
        <v>35</v>
      </c>
      <c r="B43" s="26">
        <v>1.61E-2</v>
      </c>
    </row>
    <row r="44" spans="1:2" ht="16" thickBot="1" x14ac:dyDescent="0.25">
      <c r="A44" s="27" t="s">
        <v>36</v>
      </c>
      <c r="B44" s="26">
        <v>9.9000000000000008E-3</v>
      </c>
    </row>
    <row r="45" spans="1:2" ht="16" thickBot="1" x14ac:dyDescent="0.25">
      <c r="A45" s="27" t="s">
        <v>37</v>
      </c>
      <c r="B45" s="26">
        <v>1.5900000000000001E-2</v>
      </c>
    </row>
    <row r="46" spans="1:2" ht="16" thickBot="1" x14ac:dyDescent="0.25">
      <c r="A46" s="27" t="s">
        <v>38</v>
      </c>
      <c r="B46" s="26">
        <v>1.04E-2</v>
      </c>
    </row>
    <row r="47" spans="1:2" ht="16" thickBot="1" x14ac:dyDescent="0.25">
      <c r="A47" s="25" t="s">
        <v>39</v>
      </c>
      <c r="B47" s="24">
        <v>8.9999999999999993E-3</v>
      </c>
    </row>
    <row r="49" spans="1:5" ht="22" thickBot="1" x14ac:dyDescent="0.3">
      <c r="A49" s="2" t="s">
        <v>40</v>
      </c>
      <c r="B49"/>
    </row>
    <row r="50" spans="1:5" ht="16" thickBot="1" x14ac:dyDescent="0.25">
      <c r="A50" s="23" t="s">
        <v>22</v>
      </c>
      <c r="B50" s="22" t="s">
        <v>3</v>
      </c>
      <c r="C50" s="22" t="s">
        <v>41</v>
      </c>
      <c r="D50" s="22" t="s">
        <v>42</v>
      </c>
      <c r="E50" s="21" t="s">
        <v>43</v>
      </c>
    </row>
    <row r="51" spans="1:5" ht="16" thickBot="1" x14ac:dyDescent="0.25">
      <c r="A51" s="20" t="s">
        <v>44</v>
      </c>
      <c r="B51" s="18">
        <v>4.41E-2</v>
      </c>
      <c r="C51" s="19">
        <v>1.43</v>
      </c>
      <c r="D51" s="18">
        <v>1.9599999999999999E-2</v>
      </c>
      <c r="E51" s="17">
        <v>96.55</v>
      </c>
    </row>
    <row r="52" spans="1:5" ht="16" thickBot="1" x14ac:dyDescent="0.25">
      <c r="A52" s="20" t="s">
        <v>24</v>
      </c>
      <c r="B52" s="18">
        <v>0.04</v>
      </c>
      <c r="C52" s="19">
        <v>2.46</v>
      </c>
      <c r="D52" s="18">
        <v>6.0299999999999999E-2</v>
      </c>
      <c r="E52" s="17">
        <v>33.520000000000003</v>
      </c>
    </row>
    <row r="53" spans="1:5" ht="16" thickBot="1" x14ac:dyDescent="0.25">
      <c r="A53" s="20" t="s">
        <v>25</v>
      </c>
      <c r="B53" s="18">
        <v>2.41E-2</v>
      </c>
      <c r="C53" s="19">
        <v>3.33</v>
      </c>
      <c r="D53" s="18">
        <v>3.04E-2</v>
      </c>
      <c r="E53" s="17">
        <v>116.13</v>
      </c>
    </row>
    <row r="54" spans="1:5" ht="16" thickBot="1" x14ac:dyDescent="0.25">
      <c r="A54" s="20" t="s">
        <v>27</v>
      </c>
      <c r="B54" s="18">
        <v>2.41E-2</v>
      </c>
      <c r="C54" s="19">
        <v>6.4</v>
      </c>
      <c r="D54" s="18">
        <v>6.6400000000000001E-2</v>
      </c>
      <c r="E54" s="17">
        <v>90.7</v>
      </c>
    </row>
    <row r="55" spans="1:5" ht="16" thickBot="1" x14ac:dyDescent="0.25">
      <c r="A55" s="20" t="s">
        <v>45</v>
      </c>
      <c r="B55" s="18">
        <v>6.0499999999999998E-2</v>
      </c>
      <c r="C55" s="19">
        <v>2.78</v>
      </c>
      <c r="D55" s="18">
        <v>9.64E-2</v>
      </c>
      <c r="E55" s="17">
        <v>76.760000000000005</v>
      </c>
    </row>
    <row r="56" spans="1:5" ht="16" thickBot="1" x14ac:dyDescent="0.25">
      <c r="A56" s="20" t="s">
        <v>46</v>
      </c>
      <c r="B56" s="18">
        <v>2.69E-2</v>
      </c>
      <c r="C56" s="19">
        <v>1.1599999999999999</v>
      </c>
      <c r="D56" s="18">
        <v>2.81E-2</v>
      </c>
      <c r="E56" s="17">
        <v>45.27</v>
      </c>
    </row>
    <row r="57" spans="1:5" ht="16" thickBot="1" x14ac:dyDescent="0.25">
      <c r="A57" s="20" t="s">
        <v>28</v>
      </c>
      <c r="B57" s="18">
        <v>3.78E-2</v>
      </c>
      <c r="C57" s="19">
        <v>2.4</v>
      </c>
      <c r="D57" s="18">
        <v>3.39E-2</v>
      </c>
      <c r="E57" s="17">
        <v>72.7</v>
      </c>
    </row>
    <row r="58" spans="1:5" ht="16" thickBot="1" x14ac:dyDescent="0.25">
      <c r="A58" s="20" t="s">
        <v>47</v>
      </c>
      <c r="B58" s="18">
        <v>2.4199999999999999E-2</v>
      </c>
      <c r="C58" s="19">
        <v>2.04</v>
      </c>
      <c r="D58" s="18">
        <v>5.1299999999999998E-2</v>
      </c>
      <c r="E58" s="17">
        <v>48.04</v>
      </c>
    </row>
    <row r="59" spans="1:5" ht="16" thickBot="1" x14ac:dyDescent="0.25">
      <c r="A59" s="20" t="s">
        <v>30</v>
      </c>
      <c r="B59" s="18">
        <v>2.9100000000000001E-2</v>
      </c>
      <c r="C59" s="19">
        <v>3.44</v>
      </c>
      <c r="D59" s="18">
        <v>5.0999999999999997E-2</v>
      </c>
      <c r="E59" s="17">
        <v>81.93</v>
      </c>
    </row>
    <row r="60" spans="1:5" ht="16" thickBot="1" x14ac:dyDescent="0.25">
      <c r="A60" s="20" t="s">
        <v>48</v>
      </c>
      <c r="B60" s="18">
        <v>3.27E-2</v>
      </c>
      <c r="C60" s="19">
        <v>2.62</v>
      </c>
      <c r="D60" s="18">
        <v>3.3599999999999998E-2</v>
      </c>
      <c r="E60" s="17">
        <v>78.09</v>
      </c>
    </row>
    <row r="61" spans="1:5" ht="16" thickBot="1" x14ac:dyDescent="0.25">
      <c r="A61" s="20" t="s">
        <v>49</v>
      </c>
      <c r="B61" s="18">
        <v>2.4400000000000002E-2</v>
      </c>
      <c r="C61" s="19">
        <v>2.94</v>
      </c>
      <c r="D61" s="18">
        <v>2.7E-2</v>
      </c>
      <c r="E61" s="17">
        <v>87.13</v>
      </c>
    </row>
    <row r="62" spans="1:5" ht="16" thickBot="1" x14ac:dyDescent="0.25">
      <c r="A62" s="20" t="s">
        <v>34</v>
      </c>
      <c r="B62" s="18">
        <v>2.6100000000000002E-2</v>
      </c>
      <c r="C62" s="19">
        <v>2.56</v>
      </c>
      <c r="D62" s="18">
        <v>3.3700000000000001E-2</v>
      </c>
      <c r="E62" s="17">
        <v>79.28</v>
      </c>
    </row>
    <row r="63" spans="1:5" ht="16" thickBot="1" x14ac:dyDescent="0.25">
      <c r="A63" s="20" t="s">
        <v>35</v>
      </c>
      <c r="B63" s="18">
        <v>2.93E-2</v>
      </c>
      <c r="C63" s="19">
        <v>6.75</v>
      </c>
      <c r="D63" s="18">
        <v>6.9800000000000001E-2</v>
      </c>
      <c r="E63" s="17">
        <v>86.02</v>
      </c>
    </row>
    <row r="64" spans="1:5" ht="16" thickBot="1" x14ac:dyDescent="0.25">
      <c r="A64" s="20" t="s">
        <v>36</v>
      </c>
      <c r="B64" s="18">
        <v>3.7100000000000001E-2</v>
      </c>
      <c r="C64" s="19">
        <v>2.37</v>
      </c>
      <c r="D64" s="18">
        <v>2.47E-2</v>
      </c>
      <c r="E64" s="17">
        <v>116.61</v>
      </c>
    </row>
    <row r="65" spans="1:5" ht="16" thickBot="1" x14ac:dyDescent="0.25">
      <c r="A65" s="20" t="s">
        <v>38</v>
      </c>
      <c r="B65" s="18">
        <v>2.0899999999999998E-2</v>
      </c>
      <c r="C65" s="19">
        <v>3.8</v>
      </c>
      <c r="D65" s="18">
        <v>2.92E-2</v>
      </c>
      <c r="E65" s="17">
        <v>133.52000000000001</v>
      </c>
    </row>
    <row r="66" spans="1:5" ht="16" thickBot="1" x14ac:dyDescent="0.25">
      <c r="A66" s="16" t="s">
        <v>39</v>
      </c>
      <c r="B66" s="14">
        <v>4.6800000000000001E-2</v>
      </c>
      <c r="C66" s="15">
        <v>1.53</v>
      </c>
      <c r="D66" s="14">
        <v>3.5499999999999997E-2</v>
      </c>
      <c r="E66" s="13">
        <v>44.73</v>
      </c>
    </row>
    <row r="68" spans="1:5" ht="22" thickBot="1" x14ac:dyDescent="0.3">
      <c r="A68" s="2" t="s">
        <v>50</v>
      </c>
    </row>
    <row r="69" spans="1:5" ht="16" thickBot="1" x14ac:dyDescent="0.25">
      <c r="A69" s="23" t="s">
        <v>22</v>
      </c>
      <c r="B69" s="22" t="s">
        <v>3</v>
      </c>
      <c r="C69" s="22" t="s">
        <v>41</v>
      </c>
      <c r="D69" s="22" t="s">
        <v>42</v>
      </c>
      <c r="E69" s="21" t="s">
        <v>43</v>
      </c>
    </row>
    <row r="70" spans="1:5" ht="16" thickBot="1" x14ac:dyDescent="0.25">
      <c r="A70" s="20" t="s">
        <v>51</v>
      </c>
      <c r="B70" s="18">
        <v>3.3300000000000003E-2</v>
      </c>
      <c r="C70" s="19">
        <v>0.91</v>
      </c>
      <c r="D70" s="18">
        <v>2.8799999999999999E-2</v>
      </c>
      <c r="E70" s="17">
        <v>25.16</v>
      </c>
    </row>
    <row r="71" spans="1:5" ht="16" thickBot="1" x14ac:dyDescent="0.25">
      <c r="A71" s="20" t="s">
        <v>24</v>
      </c>
      <c r="B71" s="18">
        <v>2.3400000000000001E-2</v>
      </c>
      <c r="C71" s="19">
        <v>2.52</v>
      </c>
      <c r="D71" s="18">
        <v>1.6199999999999999E-2</v>
      </c>
      <c r="E71" s="17">
        <v>34.4</v>
      </c>
    </row>
    <row r="72" spans="1:5" ht="16" thickBot="1" x14ac:dyDescent="0.25">
      <c r="A72" s="20" t="s">
        <v>25</v>
      </c>
      <c r="B72" s="18">
        <v>3.0099999999999998E-2</v>
      </c>
      <c r="C72" s="19">
        <v>1.1599999999999999</v>
      </c>
      <c r="D72" s="18">
        <v>2.64E-2</v>
      </c>
      <c r="E72" s="17">
        <v>54.13</v>
      </c>
    </row>
    <row r="73" spans="1:5" ht="16" thickBot="1" x14ac:dyDescent="0.25">
      <c r="A73" s="20" t="s">
        <v>52</v>
      </c>
      <c r="B73" s="18">
        <v>3.5299999999999998E-2</v>
      </c>
      <c r="C73" s="19">
        <v>0.75</v>
      </c>
      <c r="D73" s="18">
        <v>6.8099999999999994E-2</v>
      </c>
      <c r="E73" s="17">
        <v>23.71</v>
      </c>
    </row>
    <row r="74" spans="1:5" ht="16" thickBot="1" x14ac:dyDescent="0.25">
      <c r="A74" s="20" t="s">
        <v>27</v>
      </c>
      <c r="B74" s="18">
        <v>2.12E-2</v>
      </c>
      <c r="C74" s="19">
        <v>1.78</v>
      </c>
      <c r="D74" s="18">
        <v>4.8000000000000001E-2</v>
      </c>
      <c r="E74" s="17">
        <v>47.18</v>
      </c>
    </row>
    <row r="75" spans="1:5" ht="16" thickBot="1" x14ac:dyDescent="0.25">
      <c r="A75" s="20" t="s">
        <v>28</v>
      </c>
      <c r="B75" s="18">
        <v>2.3699999999999999E-2</v>
      </c>
      <c r="C75" s="19">
        <v>2.79</v>
      </c>
      <c r="D75" s="18">
        <v>3.5499999999999997E-2</v>
      </c>
      <c r="E75" s="17">
        <v>45.9</v>
      </c>
    </row>
    <row r="76" spans="1:5" ht="16" thickBot="1" x14ac:dyDescent="0.25">
      <c r="A76" s="20" t="s">
        <v>30</v>
      </c>
      <c r="B76" s="18">
        <v>3.5099999999999999E-2</v>
      </c>
      <c r="C76" s="19">
        <v>1.82</v>
      </c>
      <c r="D76" s="18">
        <v>5.57E-2</v>
      </c>
      <c r="E76" s="17">
        <v>37.299999999999997</v>
      </c>
    </row>
    <row r="77" spans="1:5" ht="16" thickBot="1" x14ac:dyDescent="0.25">
      <c r="A77" s="20" t="s">
        <v>53</v>
      </c>
      <c r="B77" s="18">
        <v>2.9000000000000001E-2</v>
      </c>
      <c r="C77" s="19">
        <v>1.7</v>
      </c>
      <c r="D77" s="18">
        <v>2.5499999999999998E-2</v>
      </c>
      <c r="E77" s="17">
        <v>42.47</v>
      </c>
    </row>
    <row r="78" spans="1:5" ht="16" thickBot="1" x14ac:dyDescent="0.25">
      <c r="A78" s="20" t="s">
        <v>49</v>
      </c>
      <c r="B78" s="18">
        <v>2.92E-2</v>
      </c>
      <c r="C78" s="19">
        <v>2.54</v>
      </c>
      <c r="D78" s="18">
        <v>2.7799999999999998E-2</v>
      </c>
      <c r="E78" s="17">
        <v>84.85</v>
      </c>
    </row>
    <row r="79" spans="1:5" ht="16" thickBot="1" x14ac:dyDescent="0.25">
      <c r="A79" s="20" t="s">
        <v>35</v>
      </c>
      <c r="B79" s="18">
        <v>2.8400000000000002E-2</v>
      </c>
      <c r="C79" s="19">
        <v>1.42</v>
      </c>
      <c r="D79" s="18">
        <v>3.5799999999999998E-2</v>
      </c>
      <c r="E79" s="17">
        <v>56.99</v>
      </c>
    </row>
    <row r="80" spans="1:5" ht="16" thickBot="1" x14ac:dyDescent="0.25">
      <c r="A80" s="20" t="s">
        <v>36</v>
      </c>
      <c r="B80" s="18">
        <v>2.1999999999999999E-2</v>
      </c>
      <c r="C80" s="19">
        <v>2.88</v>
      </c>
      <c r="D80" s="18">
        <v>5.1299999999999998E-2</v>
      </c>
      <c r="E80" s="17">
        <v>29.4</v>
      </c>
    </row>
    <row r="81" spans="1:5" ht="16" thickBot="1" x14ac:dyDescent="0.25">
      <c r="A81" s="20" t="s">
        <v>38</v>
      </c>
      <c r="B81" s="18">
        <v>2.4E-2</v>
      </c>
      <c r="C81" s="19">
        <v>1.95</v>
      </c>
      <c r="D81" s="18">
        <v>2.0400000000000001E-2</v>
      </c>
      <c r="E81" s="17">
        <v>102.94</v>
      </c>
    </row>
    <row r="82" spans="1:5" ht="16" thickBot="1" x14ac:dyDescent="0.25">
      <c r="A82" s="16" t="s">
        <v>39</v>
      </c>
      <c r="B82" s="14">
        <v>2.8299999999999999E-2</v>
      </c>
      <c r="C82" s="15">
        <v>1.17</v>
      </c>
      <c r="D82" s="14">
        <v>1.5800000000000002E-2</v>
      </c>
      <c r="E82" s="13">
        <v>73.150000000000006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8C56C-6E2B-4C2B-B6D5-451B505EAFC8}">
  <sheetPr codeName="Sheet1">
    <tabColor rgb="FFBA98FE"/>
    <pageSetUpPr fitToPage="1"/>
  </sheetPr>
  <dimension ref="B1:K58"/>
  <sheetViews>
    <sheetView showGridLines="0" zoomScaleNormal="100" workbookViewId="0">
      <pane ySplit="9" topLeftCell="A22" activePane="bottomLeft" state="frozen"/>
      <selection pane="bottomLeft" activeCell="C54" sqref="C54"/>
    </sheetView>
  </sheetViews>
  <sheetFormatPr baseColWidth="10" defaultColWidth="9.33203125" defaultRowHeight="16" x14ac:dyDescent="0.2"/>
  <cols>
    <col min="1" max="1" width="1.5" style="6" customWidth="1"/>
    <col min="2" max="2" width="40.5" style="6" bestFit="1" customWidth="1"/>
    <col min="3" max="3" width="34.5" style="6" customWidth="1"/>
    <col min="4" max="4" width="11.5" style="6" customWidth="1"/>
    <col min="5" max="5" width="31.33203125" style="6" customWidth="1"/>
    <col min="6" max="6" width="136" style="6" customWidth="1"/>
    <col min="7" max="11" width="9.33203125" style="7"/>
    <col min="12" max="16384" width="9.33203125" style="6"/>
  </cols>
  <sheetData>
    <row r="1" spans="2:9" ht="24" customHeight="1" x14ac:dyDescent="0.2">
      <c r="B1" s="155"/>
      <c r="C1" s="155"/>
      <c r="D1" s="155"/>
      <c r="E1" s="155"/>
      <c r="F1" s="155"/>
    </row>
    <row r="2" spans="2:9" ht="24" customHeight="1" x14ac:dyDescent="0.2">
      <c r="B2" s="155"/>
      <c r="C2" s="155"/>
      <c r="D2" s="155"/>
      <c r="E2" s="155"/>
      <c r="F2" s="155"/>
    </row>
    <row r="3" spans="2:9" ht="24" customHeight="1" x14ac:dyDescent="0.2">
      <c r="B3" s="155"/>
      <c r="C3" s="155"/>
      <c r="D3" s="155"/>
      <c r="E3" s="155"/>
      <c r="F3" s="155"/>
    </row>
    <row r="4" spans="2:9" ht="49.5" customHeight="1" x14ac:dyDescent="0.2">
      <c r="B4" s="211" t="s">
        <v>54</v>
      </c>
      <c r="C4" s="211"/>
      <c r="D4" s="211"/>
      <c r="E4" s="211"/>
      <c r="F4" s="211"/>
    </row>
    <row r="5" spans="2:9" x14ac:dyDescent="0.2">
      <c r="B5" s="212" t="s">
        <v>55</v>
      </c>
      <c r="C5" s="212"/>
      <c r="D5" s="212"/>
      <c r="E5" s="212"/>
      <c r="F5" s="212"/>
    </row>
    <row r="6" spans="2:9" ht="4.5" customHeight="1" thickBot="1" x14ac:dyDescent="0.25">
      <c r="B6" s="156"/>
      <c r="C6" s="157"/>
      <c r="D6" s="157"/>
      <c r="E6" s="157"/>
      <c r="F6" s="158"/>
    </row>
    <row r="7" spans="2:9" ht="24" customHeight="1" thickBot="1" x14ac:dyDescent="0.25">
      <c r="B7" s="222" t="s">
        <v>56</v>
      </c>
      <c r="C7" s="223"/>
      <c r="D7" s="223"/>
      <c r="E7" s="223"/>
      <c r="F7" s="224"/>
      <c r="H7" s="54"/>
      <c r="I7" s="54"/>
    </row>
    <row r="8" spans="2:9" ht="3.75" customHeight="1" x14ac:dyDescent="0.2">
      <c r="B8" s="156"/>
      <c r="C8" s="157"/>
      <c r="D8" s="157"/>
      <c r="E8" s="157"/>
      <c r="F8" s="157"/>
    </row>
    <row r="9" spans="2:9" ht="25.5" customHeight="1" thickBot="1" x14ac:dyDescent="0.25">
      <c r="B9" s="232"/>
      <c r="C9" s="233"/>
      <c r="D9" s="233"/>
      <c r="E9" s="233"/>
      <c r="F9" s="233"/>
    </row>
    <row r="10" spans="2:9" ht="24" customHeight="1" thickBot="1" x14ac:dyDescent="0.25">
      <c r="B10" s="55" t="s">
        <v>57</v>
      </c>
      <c r="C10" s="56" t="s">
        <v>58</v>
      </c>
      <c r="D10" s="56" t="s">
        <v>59</v>
      </c>
      <c r="E10" s="56" t="s">
        <v>60</v>
      </c>
      <c r="F10" s="57" t="s">
        <v>61</v>
      </c>
    </row>
    <row r="11" spans="2:9" ht="21" customHeight="1" thickBot="1" x14ac:dyDescent="0.25">
      <c r="B11" s="215" t="s">
        <v>62</v>
      </c>
      <c r="C11" s="159" t="s">
        <v>9</v>
      </c>
      <c r="D11" s="160">
        <v>25</v>
      </c>
      <c r="E11" s="161" t="s">
        <v>63</v>
      </c>
      <c r="F11" s="162" t="s">
        <v>64</v>
      </c>
    </row>
    <row r="12" spans="2:9" ht="21" customHeight="1" thickBot="1" x14ac:dyDescent="0.25">
      <c r="B12" s="234"/>
      <c r="C12" s="159" t="s">
        <v>4</v>
      </c>
      <c r="D12" s="160">
        <v>10</v>
      </c>
      <c r="E12" s="161" t="s">
        <v>63</v>
      </c>
      <c r="F12" s="162" t="s">
        <v>64</v>
      </c>
    </row>
    <row r="13" spans="2:9" ht="34" customHeight="1" x14ac:dyDescent="0.2">
      <c r="B13" s="234"/>
      <c r="C13" s="163" t="s">
        <v>65</v>
      </c>
      <c r="D13" s="164">
        <v>12</v>
      </c>
      <c r="E13" s="161" t="s">
        <v>63</v>
      </c>
      <c r="F13" s="165" t="s">
        <v>66</v>
      </c>
    </row>
    <row r="14" spans="2:9" ht="34" customHeight="1" x14ac:dyDescent="0.2">
      <c r="B14" s="234"/>
      <c r="C14" s="163"/>
      <c r="D14" s="164"/>
      <c r="E14" s="197"/>
      <c r="F14" s="198"/>
    </row>
    <row r="15" spans="2:9" ht="21.75" customHeight="1" thickBot="1" x14ac:dyDescent="0.25">
      <c r="B15" s="235"/>
      <c r="C15" s="166" t="s">
        <v>67</v>
      </c>
      <c r="D15" s="167">
        <v>15</v>
      </c>
      <c r="E15" s="168" t="s">
        <v>68</v>
      </c>
      <c r="F15" s="169" t="s">
        <v>69</v>
      </c>
    </row>
    <row r="16" spans="2:9" ht="21.75" customHeight="1" x14ac:dyDescent="0.2">
      <c r="B16" s="112"/>
      <c r="C16" s="186"/>
      <c r="D16" s="200"/>
      <c r="E16" s="170"/>
      <c r="F16" s="201"/>
    </row>
    <row r="17" spans="2:11" ht="17" thickBot="1" x14ac:dyDescent="0.25">
      <c r="B17" s="8"/>
      <c r="C17" s="170"/>
      <c r="D17" s="170"/>
      <c r="E17" s="170"/>
      <c r="F17" s="171"/>
    </row>
    <row r="18" spans="2:11" ht="21" customHeight="1" x14ac:dyDescent="0.2">
      <c r="B18" s="215" t="s">
        <v>70</v>
      </c>
      <c r="C18" s="172" t="s">
        <v>71</v>
      </c>
      <c r="D18" s="173">
        <v>15</v>
      </c>
      <c r="E18" s="172" t="s">
        <v>72</v>
      </c>
      <c r="F18" s="174" t="s">
        <v>73</v>
      </c>
    </row>
    <row r="19" spans="2:11" ht="21" customHeight="1" x14ac:dyDescent="0.2">
      <c r="B19" s="216"/>
      <c r="C19" s="161" t="s">
        <v>74</v>
      </c>
      <c r="D19" s="175">
        <v>30</v>
      </c>
      <c r="E19" s="161" t="s">
        <v>72</v>
      </c>
      <c r="F19" s="176" t="s">
        <v>73</v>
      </c>
    </row>
    <row r="20" spans="2:11" ht="21.75" customHeight="1" thickBot="1" x14ac:dyDescent="0.25">
      <c r="B20" s="217"/>
      <c r="C20" s="177" t="s">
        <v>75</v>
      </c>
      <c r="D20" s="178">
        <v>50</v>
      </c>
      <c r="E20" s="168" t="s">
        <v>72</v>
      </c>
      <c r="F20" s="179" t="s">
        <v>73</v>
      </c>
    </row>
    <row r="21" spans="2:11" ht="17.25" customHeight="1" thickBot="1" x14ac:dyDescent="0.25">
      <c r="B21" s="10"/>
      <c r="C21" s="180"/>
      <c r="D21" s="180"/>
      <c r="E21" s="180"/>
      <c r="F21" s="181"/>
    </row>
    <row r="22" spans="2:11" ht="31.5" customHeight="1" x14ac:dyDescent="0.2">
      <c r="B22" s="213" t="s">
        <v>76</v>
      </c>
      <c r="C22" s="172" t="s">
        <v>77</v>
      </c>
      <c r="D22" s="182">
        <v>35</v>
      </c>
      <c r="E22" s="172" t="s">
        <v>63</v>
      </c>
      <c r="F22" s="183" t="s">
        <v>78</v>
      </c>
    </row>
    <row r="23" spans="2:11" ht="31.5" customHeight="1" x14ac:dyDescent="0.2">
      <c r="B23" s="214"/>
      <c r="C23" s="161" t="s">
        <v>79</v>
      </c>
      <c r="D23" s="184">
        <v>40</v>
      </c>
      <c r="E23" s="161" t="s">
        <v>63</v>
      </c>
      <c r="F23" s="185" t="s">
        <v>80</v>
      </c>
    </row>
    <row r="24" spans="2:11" ht="48.75" customHeight="1" x14ac:dyDescent="0.2">
      <c r="B24" s="214"/>
      <c r="C24" s="161" t="s">
        <v>81</v>
      </c>
      <c r="D24" s="184">
        <v>40</v>
      </c>
      <c r="E24" s="161" t="s">
        <v>63</v>
      </c>
      <c r="F24" s="185" t="s">
        <v>82</v>
      </c>
    </row>
    <row r="25" spans="2:11" ht="17.25" customHeight="1" thickBot="1" x14ac:dyDescent="0.25">
      <c r="B25" s="10"/>
      <c r="C25" s="180"/>
      <c r="D25" s="180"/>
      <c r="E25" s="180"/>
      <c r="F25" s="181"/>
    </row>
    <row r="26" spans="2:11" ht="22.5" customHeight="1" x14ac:dyDescent="0.2">
      <c r="B26" s="213" t="s">
        <v>83</v>
      </c>
      <c r="C26" s="220" t="s">
        <v>84</v>
      </c>
      <c r="D26" s="225">
        <v>30</v>
      </c>
      <c r="E26" s="220" t="s">
        <v>85</v>
      </c>
      <c r="F26" s="218" t="s">
        <v>86</v>
      </c>
    </row>
    <row r="27" spans="2:11" ht="22.5" customHeight="1" thickBot="1" x14ac:dyDescent="0.25">
      <c r="B27" s="236"/>
      <c r="C27" s="221"/>
      <c r="D27" s="226"/>
      <c r="E27" s="221"/>
      <c r="F27" s="219"/>
    </row>
    <row r="28" spans="2:11" ht="18" customHeight="1" x14ac:dyDescent="0.2">
      <c r="B28" s="11"/>
      <c r="C28" s="186"/>
      <c r="D28" s="186"/>
      <c r="E28" s="186"/>
      <c r="F28" s="187"/>
    </row>
    <row r="29" spans="2:11" s="59" customFormat="1" ht="17" x14ac:dyDescent="0.2">
      <c r="B29" s="52" t="s">
        <v>87</v>
      </c>
      <c r="C29" s="53"/>
      <c r="D29" s="53"/>
      <c r="E29" s="53"/>
      <c r="F29" s="53"/>
      <c r="G29" s="58"/>
      <c r="H29" s="58"/>
      <c r="I29" s="58"/>
      <c r="J29" s="58"/>
      <c r="K29" s="58"/>
    </row>
    <row r="30" spans="2:11" ht="3.75" customHeight="1" x14ac:dyDescent="0.2">
      <c r="B30" s="60"/>
      <c r="C30" s="60"/>
      <c r="D30" s="60"/>
      <c r="E30" s="60"/>
      <c r="F30" s="157"/>
    </row>
    <row r="31" spans="2:11" ht="17" x14ac:dyDescent="0.2">
      <c r="B31" s="61" t="s">
        <v>88</v>
      </c>
      <c r="C31" s="62" t="s">
        <v>89</v>
      </c>
      <c r="D31" s="239" t="s">
        <v>90</v>
      </c>
      <c r="E31" s="239"/>
      <c r="F31" s="63" t="s">
        <v>61</v>
      </c>
    </row>
    <row r="32" spans="2:11" s="9" customFormat="1" ht="34" x14ac:dyDescent="0.2">
      <c r="B32" s="12" t="s">
        <v>91</v>
      </c>
      <c r="C32" s="48" t="s">
        <v>92</v>
      </c>
      <c r="D32" s="237">
        <v>500</v>
      </c>
      <c r="E32" s="238"/>
      <c r="F32" s="188" t="s">
        <v>93</v>
      </c>
      <c r="G32" s="64"/>
      <c r="H32" s="65"/>
      <c r="I32" s="64"/>
      <c r="J32" s="64"/>
      <c r="K32" s="64"/>
    </row>
    <row r="33" spans="2:11" s="9" customFormat="1" ht="18.75" customHeight="1" x14ac:dyDescent="0.2">
      <c r="B33" s="95"/>
      <c r="C33" s="49"/>
      <c r="D33" s="189"/>
      <c r="E33" s="189"/>
      <c r="F33" s="190"/>
      <c r="G33" s="64"/>
      <c r="H33" s="65"/>
      <c r="I33" s="64"/>
      <c r="J33" s="64"/>
      <c r="K33" s="64"/>
    </row>
    <row r="34" spans="2:11" ht="17" x14ac:dyDescent="0.2">
      <c r="B34" s="52" t="s">
        <v>94</v>
      </c>
      <c r="C34" s="53"/>
      <c r="D34" s="53"/>
      <c r="E34" s="53"/>
      <c r="F34" s="53"/>
    </row>
    <row r="35" spans="2:11" s="9" customFormat="1" ht="25.5" customHeight="1" x14ac:dyDescent="0.2">
      <c r="B35" s="61"/>
      <c r="C35" s="62" t="s">
        <v>95</v>
      </c>
      <c r="D35" s="239" t="s">
        <v>90</v>
      </c>
      <c r="E35" s="239"/>
      <c r="F35" s="63" t="s">
        <v>61</v>
      </c>
      <c r="G35" s="64"/>
      <c r="H35" s="65"/>
      <c r="I35" s="64"/>
      <c r="J35" s="64"/>
      <c r="K35" s="64"/>
    </row>
    <row r="36" spans="2:11" ht="21" customHeight="1" x14ac:dyDescent="0.2">
      <c r="B36" s="50" t="s">
        <v>96</v>
      </c>
      <c r="C36" s="48" t="s">
        <v>97</v>
      </c>
      <c r="D36" s="230">
        <v>500</v>
      </c>
      <c r="E36" s="231"/>
      <c r="F36" s="227" t="s">
        <v>98</v>
      </c>
      <c r="G36" s="66"/>
    </row>
    <row r="37" spans="2:11" s="59" customFormat="1" x14ac:dyDescent="0.2">
      <c r="B37" s="50" t="s">
        <v>17</v>
      </c>
      <c r="C37" s="48" t="s">
        <v>287</v>
      </c>
      <c r="D37" s="230">
        <v>500</v>
      </c>
      <c r="E37" s="231"/>
      <c r="F37" s="228"/>
      <c r="G37" s="58"/>
      <c r="H37" s="58"/>
      <c r="I37" s="58"/>
      <c r="J37" s="58"/>
      <c r="K37" s="58"/>
    </row>
    <row r="38" spans="2:11" s="59" customFormat="1" x14ac:dyDescent="0.2">
      <c r="B38" s="50" t="s">
        <v>99</v>
      </c>
      <c r="C38" s="48" t="s">
        <v>100</v>
      </c>
      <c r="D38" s="230">
        <v>500</v>
      </c>
      <c r="E38" s="231"/>
      <c r="F38" s="228"/>
      <c r="G38" s="58"/>
      <c r="H38" s="58"/>
      <c r="I38" s="58"/>
      <c r="J38" s="58"/>
      <c r="K38" s="58"/>
    </row>
    <row r="39" spans="2:11" s="59" customFormat="1" x14ac:dyDescent="0.2">
      <c r="B39" s="50" t="s">
        <v>101</v>
      </c>
      <c r="C39" s="48"/>
      <c r="D39" s="230" t="s">
        <v>102</v>
      </c>
      <c r="E39" s="231"/>
      <c r="F39" s="229"/>
      <c r="G39" s="58"/>
      <c r="H39" s="58"/>
      <c r="I39" s="58"/>
      <c r="J39" s="58"/>
      <c r="K39" s="58"/>
    </row>
    <row r="40" spans="2:11" s="59" customFormat="1" x14ac:dyDescent="0.2">
      <c r="B40" s="51"/>
      <c r="C40" s="49"/>
      <c r="D40" s="49"/>
      <c r="E40" s="49"/>
      <c r="F40" s="67"/>
      <c r="G40" s="58"/>
      <c r="H40" s="58"/>
      <c r="I40" s="58"/>
      <c r="J40" s="58"/>
      <c r="K40" s="58"/>
    </row>
    <row r="41" spans="2:11" ht="17" x14ac:dyDescent="0.2">
      <c r="B41" s="52" t="s">
        <v>103</v>
      </c>
      <c r="C41" s="53"/>
      <c r="D41" s="53"/>
      <c r="E41" s="53"/>
      <c r="F41" s="53"/>
    </row>
    <row r="42" spans="2:11" s="9" customFormat="1" ht="18.75" customHeight="1" x14ac:dyDescent="0.2">
      <c r="B42" s="61"/>
      <c r="C42" s="62" t="s">
        <v>95</v>
      </c>
      <c r="D42" s="239" t="s">
        <v>90</v>
      </c>
      <c r="E42" s="239"/>
      <c r="F42" s="63" t="s">
        <v>61</v>
      </c>
      <c r="G42" s="64"/>
      <c r="H42" s="65"/>
      <c r="I42" s="64"/>
      <c r="J42" s="64"/>
      <c r="K42" s="64"/>
    </row>
    <row r="43" spans="2:11" ht="21" customHeight="1" x14ac:dyDescent="0.2">
      <c r="B43" s="50" t="s">
        <v>17</v>
      </c>
      <c r="C43" s="48" t="s">
        <v>288</v>
      </c>
      <c r="D43" s="230">
        <v>600</v>
      </c>
      <c r="E43" s="231"/>
      <c r="F43" s="227" t="s">
        <v>104</v>
      </c>
      <c r="G43" s="66"/>
    </row>
    <row r="44" spans="2:11" s="59" customFormat="1" ht="41.25" customHeight="1" x14ac:dyDescent="0.2">
      <c r="B44" s="50" t="s">
        <v>105</v>
      </c>
      <c r="C44" s="48" t="s">
        <v>106</v>
      </c>
      <c r="D44" s="230">
        <v>600</v>
      </c>
      <c r="E44" s="231"/>
      <c r="F44" s="229"/>
      <c r="G44" s="58"/>
      <c r="H44" s="58"/>
      <c r="I44" s="58"/>
      <c r="J44" s="58"/>
      <c r="K44" s="58"/>
    </row>
    <row r="45" spans="2:11" s="59" customFormat="1" ht="20" customHeight="1" x14ac:dyDescent="0.2">
      <c r="B45" s="51"/>
      <c r="C45" s="49"/>
      <c r="D45" s="49"/>
      <c r="E45" s="49"/>
      <c r="F45" s="67"/>
      <c r="G45" s="58"/>
      <c r="H45" s="58"/>
      <c r="I45" s="58"/>
      <c r="J45" s="58"/>
      <c r="K45" s="58"/>
    </row>
    <row r="47" spans="2:11" ht="17" x14ac:dyDescent="0.2">
      <c r="B47" s="52" t="s">
        <v>107</v>
      </c>
      <c r="C47" s="53"/>
      <c r="D47" s="53"/>
      <c r="E47" s="53"/>
      <c r="F47" s="53"/>
    </row>
    <row r="48" spans="2:11" s="9" customFormat="1" ht="18" customHeight="1" x14ac:dyDescent="0.2">
      <c r="B48" s="61"/>
      <c r="C48" s="62" t="s">
        <v>95</v>
      </c>
      <c r="D48" s="210" t="s">
        <v>90</v>
      </c>
      <c r="E48" s="210"/>
      <c r="F48" s="63" t="s">
        <v>61</v>
      </c>
      <c r="G48" s="64"/>
      <c r="H48" s="65"/>
      <c r="I48" s="64"/>
      <c r="J48" s="64"/>
      <c r="K48" s="64"/>
    </row>
    <row r="49" spans="2:7" ht="21" customHeight="1" x14ac:dyDescent="0.2">
      <c r="B49" s="91" t="s">
        <v>109</v>
      </c>
      <c r="C49" s="89" t="s">
        <v>108</v>
      </c>
      <c r="D49" s="208">
        <v>2500</v>
      </c>
      <c r="E49" s="209"/>
      <c r="F49" s="92" t="s">
        <v>110</v>
      </c>
      <c r="G49" s="66"/>
    </row>
    <row r="51" spans="2:7" ht="17" x14ac:dyDescent="0.2">
      <c r="B51" s="52" t="s">
        <v>111</v>
      </c>
      <c r="C51" s="53"/>
      <c r="D51" s="53"/>
      <c r="E51" s="53"/>
      <c r="F51" s="53"/>
    </row>
    <row r="52" spans="2:7" ht="17" x14ac:dyDescent="0.2">
      <c r="B52" s="61"/>
      <c r="C52" s="62" t="s">
        <v>95</v>
      </c>
      <c r="D52" s="207" t="s">
        <v>90</v>
      </c>
      <c r="E52" s="207"/>
      <c r="F52" s="63" t="s">
        <v>61</v>
      </c>
    </row>
    <row r="53" spans="2:7" x14ac:dyDescent="0.2">
      <c r="B53" s="90" t="s">
        <v>112</v>
      </c>
      <c r="C53" s="89" t="s">
        <v>113</v>
      </c>
      <c r="D53" s="208">
        <v>2500</v>
      </c>
      <c r="E53" s="209"/>
      <c r="F53" s="93" t="s">
        <v>114</v>
      </c>
    </row>
    <row r="54" spans="2:7" x14ac:dyDescent="0.2">
      <c r="B54" s="90" t="s">
        <v>115</v>
      </c>
      <c r="C54" s="89" t="s">
        <v>289</v>
      </c>
      <c r="D54" s="208">
        <v>2500</v>
      </c>
      <c r="E54" s="209"/>
      <c r="F54" s="94"/>
    </row>
    <row r="56" spans="2:7" ht="17" x14ac:dyDescent="0.2">
      <c r="B56" s="52" t="s">
        <v>116</v>
      </c>
      <c r="C56" s="53"/>
      <c r="D56" s="53"/>
      <c r="E56" s="53"/>
      <c r="F56" s="53"/>
    </row>
    <row r="57" spans="2:7" ht="17" x14ac:dyDescent="0.2">
      <c r="B57" s="61"/>
      <c r="C57" s="62" t="s">
        <v>95</v>
      </c>
      <c r="D57" s="207" t="s">
        <v>90</v>
      </c>
      <c r="E57" s="207"/>
      <c r="F57" s="63" t="s">
        <v>61</v>
      </c>
    </row>
    <row r="58" spans="2:7" x14ac:dyDescent="0.2">
      <c r="B58" s="90" t="s">
        <v>117</v>
      </c>
      <c r="C58" s="89" t="s">
        <v>108</v>
      </c>
      <c r="D58" s="208">
        <v>1500</v>
      </c>
      <c r="E58" s="209"/>
      <c r="F58" s="92" t="s">
        <v>118</v>
      </c>
    </row>
  </sheetData>
  <mergeCells count="31">
    <mergeCell ref="D37:E37"/>
    <mergeCell ref="D31:E31"/>
    <mergeCell ref="D39:E39"/>
    <mergeCell ref="D42:E42"/>
    <mergeCell ref="D43:E43"/>
    <mergeCell ref="B11:B15"/>
    <mergeCell ref="B26:B27"/>
    <mergeCell ref="D32:E32"/>
    <mergeCell ref="D35:E35"/>
    <mergeCell ref="D36:E36"/>
    <mergeCell ref="D48:E48"/>
    <mergeCell ref="D49:E49"/>
    <mergeCell ref="B4:F4"/>
    <mergeCell ref="B5:F5"/>
    <mergeCell ref="B22:B24"/>
    <mergeCell ref="B18:B20"/>
    <mergeCell ref="F26:F27"/>
    <mergeCell ref="E26:E27"/>
    <mergeCell ref="B7:F7"/>
    <mergeCell ref="D26:D27"/>
    <mergeCell ref="C26:C27"/>
    <mergeCell ref="F36:F39"/>
    <mergeCell ref="D38:E38"/>
    <mergeCell ref="B9:F9"/>
    <mergeCell ref="F43:F44"/>
    <mergeCell ref="D44:E44"/>
    <mergeCell ref="D57:E57"/>
    <mergeCell ref="D58:E58"/>
    <mergeCell ref="D52:E52"/>
    <mergeCell ref="D53:E53"/>
    <mergeCell ref="D54:E54"/>
  </mergeCells>
  <printOptions horizontalCentered="1" verticalCentered="1"/>
  <pageMargins left="0.25" right="0.25" top="0.25" bottom="0.25" header="0" footer="0"/>
  <pageSetup scale="67"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747A3-6F0B-4983-98F1-65C0941464FF}">
  <dimension ref="A1:M225"/>
  <sheetViews>
    <sheetView tabSelected="1" topLeftCell="A5" zoomScaleNormal="100" workbookViewId="0">
      <selection activeCell="K12" sqref="K12"/>
    </sheetView>
  </sheetViews>
  <sheetFormatPr baseColWidth="10" defaultColWidth="9.1640625" defaultRowHeight="15" x14ac:dyDescent="0.2"/>
  <cols>
    <col min="2" max="2" width="38.5" style="112" bestFit="1" customWidth="1"/>
    <col min="3" max="3" width="29.5" style="112" customWidth="1"/>
    <col min="4" max="4" width="34" style="112" customWidth="1"/>
    <col min="5" max="5" width="19.5" style="112" bestFit="1" customWidth="1"/>
    <col min="6" max="6" width="18.33203125" style="112" bestFit="1" customWidth="1"/>
    <col min="7" max="7" width="16.1640625" style="112" bestFit="1" customWidth="1"/>
    <col min="8" max="8" width="16" style="112" customWidth="1"/>
    <col min="9" max="9" width="13.5" style="112" bestFit="1" customWidth="1"/>
    <col min="10" max="10" width="11.33203125" style="112" bestFit="1" customWidth="1"/>
    <col min="13" max="13" width="17" customWidth="1"/>
    <col min="14" max="16384" width="9.1640625" style="112"/>
  </cols>
  <sheetData>
    <row r="1" spans="2:10" ht="50.25" customHeight="1" thickBot="1" x14ac:dyDescent="0.25">
      <c r="B1" s="191" t="s">
        <v>200</v>
      </c>
      <c r="C1" s="121" t="s">
        <v>201</v>
      </c>
      <c r="D1" s="121" t="s">
        <v>202</v>
      </c>
      <c r="E1" s="121" t="s">
        <v>203</v>
      </c>
      <c r="F1" s="121" t="s">
        <v>204</v>
      </c>
      <c r="G1" s="121" t="s">
        <v>205</v>
      </c>
      <c r="H1" s="121" t="s">
        <v>206</v>
      </c>
      <c r="I1" s="121" t="s">
        <v>207</v>
      </c>
      <c r="J1" s="121" t="s">
        <v>208</v>
      </c>
    </row>
    <row r="2" spans="2:10" ht="30" customHeight="1" thickBot="1" x14ac:dyDescent="0.25">
      <c r="B2" s="122" t="s">
        <v>209</v>
      </c>
      <c r="C2" s="123" t="s">
        <v>210</v>
      </c>
      <c r="D2" s="146" t="s">
        <v>211</v>
      </c>
      <c r="E2" s="125" t="s">
        <v>212</v>
      </c>
      <c r="F2" s="126" t="s">
        <v>1</v>
      </c>
      <c r="G2" s="127">
        <f t="shared" ref="G2:G8" si="0">IFERROR(SUM(J2/H2*1000),"")</f>
        <v>0</v>
      </c>
      <c r="H2" s="128">
        <v>10</v>
      </c>
      <c r="I2" s="124" t="s">
        <v>59</v>
      </c>
      <c r="J2" s="129">
        <v>0</v>
      </c>
    </row>
    <row r="3" spans="2:10" ht="30" customHeight="1" x14ac:dyDescent="0.2">
      <c r="B3" s="130" t="s">
        <v>213</v>
      </c>
      <c r="C3" s="123" t="s">
        <v>214</v>
      </c>
      <c r="D3" s="146" t="s">
        <v>211</v>
      </c>
      <c r="E3" s="125" t="s">
        <v>212</v>
      </c>
      <c r="F3" s="126" t="s">
        <v>7</v>
      </c>
      <c r="G3" s="127">
        <f t="shared" si="0"/>
        <v>0</v>
      </c>
      <c r="H3" s="128">
        <v>25</v>
      </c>
      <c r="I3" s="124" t="s">
        <v>59</v>
      </c>
      <c r="J3" s="129">
        <v>0</v>
      </c>
    </row>
    <row r="4" spans="2:10" ht="30" customHeight="1" x14ac:dyDescent="0.2">
      <c r="B4" s="131" t="s">
        <v>65</v>
      </c>
      <c r="C4" s="123" t="s">
        <v>214</v>
      </c>
      <c r="D4" s="146" t="s">
        <v>215</v>
      </c>
      <c r="E4" s="125" t="s">
        <v>212</v>
      </c>
      <c r="F4" s="132" t="s">
        <v>216</v>
      </c>
      <c r="G4" s="127">
        <f t="shared" si="0"/>
        <v>0</v>
      </c>
      <c r="H4" s="128">
        <v>12</v>
      </c>
      <c r="I4" s="124" t="s">
        <v>59</v>
      </c>
      <c r="J4" s="129">
        <v>0</v>
      </c>
    </row>
    <row r="5" spans="2:10" ht="30" customHeight="1" x14ac:dyDescent="0.2">
      <c r="B5" s="133" t="s">
        <v>217</v>
      </c>
      <c r="C5" s="123" t="s">
        <v>218</v>
      </c>
      <c r="D5" s="146" t="s">
        <v>215</v>
      </c>
      <c r="E5" s="123" t="s">
        <v>219</v>
      </c>
      <c r="F5" s="132" t="s">
        <v>216</v>
      </c>
      <c r="G5" s="127">
        <f t="shared" si="0"/>
        <v>0</v>
      </c>
      <c r="H5" s="134">
        <v>15</v>
      </c>
      <c r="I5" s="132" t="s">
        <v>59</v>
      </c>
      <c r="J5" s="129">
        <v>0</v>
      </c>
    </row>
    <row r="6" spans="2:10" ht="30" customHeight="1" x14ac:dyDescent="0.2">
      <c r="B6" s="133" t="s">
        <v>220</v>
      </c>
      <c r="C6" s="123" t="s">
        <v>221</v>
      </c>
      <c r="D6" s="146" t="s">
        <v>215</v>
      </c>
      <c r="E6" s="123" t="s">
        <v>219</v>
      </c>
      <c r="F6" s="132" t="s">
        <v>11</v>
      </c>
      <c r="G6" s="127">
        <f t="shared" si="0"/>
        <v>0</v>
      </c>
      <c r="H6" s="134">
        <v>50</v>
      </c>
      <c r="I6" s="132" t="s">
        <v>59</v>
      </c>
      <c r="J6" s="129"/>
    </row>
    <row r="7" spans="2:10" ht="30" customHeight="1" x14ac:dyDescent="0.2">
      <c r="B7" s="133" t="s">
        <v>222</v>
      </c>
      <c r="C7" s="123" t="s">
        <v>221</v>
      </c>
      <c r="D7" s="146" t="s">
        <v>215</v>
      </c>
      <c r="E7" s="123" t="s">
        <v>219</v>
      </c>
      <c r="F7" s="132" t="s">
        <v>7</v>
      </c>
      <c r="G7" s="127">
        <f t="shared" si="0"/>
        <v>0</v>
      </c>
      <c r="H7" s="134">
        <v>30</v>
      </c>
      <c r="I7" s="132" t="s">
        <v>59</v>
      </c>
      <c r="J7" s="129">
        <v>0</v>
      </c>
    </row>
    <row r="8" spans="2:10" ht="30" customHeight="1" x14ac:dyDescent="0.2">
      <c r="B8" s="133" t="s">
        <v>223</v>
      </c>
      <c r="C8" s="123" t="s">
        <v>224</v>
      </c>
      <c r="D8" s="146" t="s">
        <v>215</v>
      </c>
      <c r="E8" s="125" t="s">
        <v>212</v>
      </c>
      <c r="F8" s="132" t="s">
        <v>225</v>
      </c>
      <c r="G8" s="127">
        <f t="shared" si="0"/>
        <v>0</v>
      </c>
      <c r="H8" s="136">
        <v>24</v>
      </c>
      <c r="I8" s="132" t="s">
        <v>59</v>
      </c>
      <c r="J8" s="129">
        <v>0</v>
      </c>
    </row>
    <row r="9" spans="2:10" ht="30" customHeight="1" x14ac:dyDescent="0.2">
      <c r="B9" s="133" t="s">
        <v>226</v>
      </c>
      <c r="C9" s="132" t="s">
        <v>227</v>
      </c>
      <c r="D9" s="123" t="s">
        <v>228</v>
      </c>
      <c r="E9" s="125" t="s">
        <v>212</v>
      </c>
      <c r="F9" s="132" t="s">
        <v>225</v>
      </c>
      <c r="G9" s="127">
        <f>IFERROR(SUM(J9/H9*1000),"")</f>
        <v>0</v>
      </c>
      <c r="H9" s="136">
        <v>36</v>
      </c>
      <c r="I9" s="132" t="s">
        <v>59</v>
      </c>
      <c r="J9" s="129"/>
    </row>
    <row r="10" spans="2:10" ht="30" customHeight="1" x14ac:dyDescent="0.2">
      <c r="B10" s="133" t="s">
        <v>229</v>
      </c>
      <c r="C10" s="132" t="s">
        <v>230</v>
      </c>
      <c r="D10" s="146" t="s">
        <v>215</v>
      </c>
      <c r="E10" s="125" t="s">
        <v>212</v>
      </c>
      <c r="F10" s="123" t="s">
        <v>231</v>
      </c>
      <c r="G10" s="127">
        <f>IFERROR(SUM(J10/H10*1000),"")</f>
        <v>0</v>
      </c>
      <c r="H10" s="136">
        <v>15</v>
      </c>
      <c r="I10" s="132" t="s">
        <v>59</v>
      </c>
      <c r="J10" s="129">
        <v>0</v>
      </c>
    </row>
    <row r="11" spans="2:10" ht="30" customHeight="1" x14ac:dyDescent="0.2">
      <c r="B11" s="133" t="s">
        <v>232</v>
      </c>
      <c r="C11" s="132" t="s">
        <v>227</v>
      </c>
      <c r="D11" s="146" t="s">
        <v>215</v>
      </c>
      <c r="E11" s="125" t="s">
        <v>212</v>
      </c>
      <c r="F11" s="123" t="s">
        <v>233</v>
      </c>
      <c r="G11" s="127">
        <f>IFERROR(SUM(J11/H11),"")</f>
        <v>0</v>
      </c>
      <c r="H11" s="136">
        <v>2.5</v>
      </c>
      <c r="I11" s="132" t="s">
        <v>234</v>
      </c>
      <c r="J11" s="129">
        <v>0</v>
      </c>
    </row>
    <row r="12" spans="2:10" ht="30" customHeight="1" x14ac:dyDescent="0.2">
      <c r="B12" s="133" t="s">
        <v>235</v>
      </c>
      <c r="C12" s="132" t="s">
        <v>236</v>
      </c>
      <c r="D12" s="146" t="s">
        <v>215</v>
      </c>
      <c r="E12" s="137" t="s">
        <v>212</v>
      </c>
      <c r="F12" s="132" t="s">
        <v>7</v>
      </c>
      <c r="G12" s="127">
        <f>IFERROR(SUM(J12/H12),"")</f>
        <v>0</v>
      </c>
      <c r="H12" s="136">
        <v>0.27</v>
      </c>
      <c r="I12" s="132" t="s">
        <v>237</v>
      </c>
      <c r="J12" s="129">
        <v>0</v>
      </c>
    </row>
    <row r="13" spans="2:10" ht="30" customHeight="1" x14ac:dyDescent="0.2">
      <c r="B13" s="133" t="s">
        <v>238</v>
      </c>
      <c r="C13" s="132" t="s">
        <v>218</v>
      </c>
      <c r="D13" s="123" t="s">
        <v>239</v>
      </c>
      <c r="E13" s="137" t="s">
        <v>212</v>
      </c>
      <c r="F13" s="132" t="s">
        <v>216</v>
      </c>
      <c r="G13" s="199">
        <f t="shared" ref="G13:G19" si="1">IFERROR(SUM(J13/H13*1000),"")</f>
        <v>0</v>
      </c>
      <c r="H13" s="136">
        <v>15</v>
      </c>
      <c r="I13" s="132" t="s">
        <v>59</v>
      </c>
      <c r="J13" s="129">
        <v>0</v>
      </c>
    </row>
    <row r="14" spans="2:10" ht="30" customHeight="1" x14ac:dyDescent="0.2">
      <c r="B14" s="133" t="s">
        <v>240</v>
      </c>
      <c r="C14" s="132" t="s">
        <v>230</v>
      </c>
      <c r="D14" s="195" t="s">
        <v>239</v>
      </c>
      <c r="E14" s="196" t="s">
        <v>219</v>
      </c>
      <c r="F14" s="132" t="s">
        <v>216</v>
      </c>
      <c r="G14" s="199">
        <f t="shared" si="1"/>
        <v>0</v>
      </c>
      <c r="H14" s="136">
        <v>14</v>
      </c>
      <c r="I14" s="132" t="s">
        <v>59</v>
      </c>
      <c r="J14" s="129">
        <v>0</v>
      </c>
    </row>
    <row r="15" spans="2:10" ht="30" customHeight="1" x14ac:dyDescent="0.2">
      <c r="B15" s="133" t="s">
        <v>241</v>
      </c>
      <c r="C15" s="132" t="s">
        <v>227</v>
      </c>
      <c r="D15" s="146" t="s">
        <v>215</v>
      </c>
      <c r="E15" s="125" t="s">
        <v>212</v>
      </c>
      <c r="F15" s="123" t="s">
        <v>216</v>
      </c>
      <c r="G15" s="199">
        <f t="shared" si="1"/>
        <v>0</v>
      </c>
      <c r="H15" s="136">
        <v>10</v>
      </c>
      <c r="I15" s="132" t="s">
        <v>234</v>
      </c>
      <c r="J15" s="129">
        <v>0</v>
      </c>
    </row>
    <row r="16" spans="2:10" ht="30" customHeight="1" x14ac:dyDescent="0.2">
      <c r="B16" s="133" t="s">
        <v>242</v>
      </c>
      <c r="C16" s="132" t="s">
        <v>230</v>
      </c>
      <c r="D16" s="132" t="s">
        <v>243</v>
      </c>
      <c r="E16" s="137" t="s">
        <v>212</v>
      </c>
      <c r="F16" s="132" t="s">
        <v>11</v>
      </c>
      <c r="G16" s="127">
        <f t="shared" si="1"/>
        <v>0</v>
      </c>
      <c r="H16" s="136">
        <v>35</v>
      </c>
      <c r="I16" s="132" t="s">
        <v>59</v>
      </c>
      <c r="J16" s="129">
        <v>0</v>
      </c>
    </row>
    <row r="17" spans="2:10" ht="30" customHeight="1" x14ac:dyDescent="0.2">
      <c r="B17" s="133" t="s">
        <v>244</v>
      </c>
      <c r="C17" s="132" t="s">
        <v>230</v>
      </c>
      <c r="D17" s="146" t="s">
        <v>215</v>
      </c>
      <c r="E17" s="137" t="s">
        <v>212</v>
      </c>
      <c r="F17" s="132" t="s">
        <v>11</v>
      </c>
      <c r="G17" s="127">
        <f t="shared" si="1"/>
        <v>0</v>
      </c>
      <c r="H17" s="136">
        <v>40</v>
      </c>
      <c r="I17" s="132" t="s">
        <v>59</v>
      </c>
      <c r="J17" s="129">
        <v>0</v>
      </c>
    </row>
    <row r="18" spans="2:10" ht="30" customHeight="1" x14ac:dyDescent="0.2">
      <c r="B18" s="133" t="s">
        <v>83</v>
      </c>
      <c r="C18" s="132" t="s">
        <v>230</v>
      </c>
      <c r="D18" s="146" t="s">
        <v>215</v>
      </c>
      <c r="E18" s="137" t="s">
        <v>212</v>
      </c>
      <c r="F18" s="132" t="s">
        <v>245</v>
      </c>
      <c r="G18" s="127">
        <f t="shared" si="1"/>
        <v>0</v>
      </c>
      <c r="H18" s="136">
        <v>30</v>
      </c>
      <c r="I18" s="132" t="s">
        <v>59</v>
      </c>
      <c r="J18" s="129">
        <v>0</v>
      </c>
    </row>
    <row r="19" spans="2:10" ht="30" customHeight="1" x14ac:dyDescent="0.2">
      <c r="B19" s="133" t="s">
        <v>246</v>
      </c>
      <c r="C19" s="132" t="s">
        <v>230</v>
      </c>
      <c r="D19" s="146" t="s">
        <v>215</v>
      </c>
      <c r="E19" s="137" t="s">
        <v>212</v>
      </c>
      <c r="F19" s="123" t="s">
        <v>247</v>
      </c>
      <c r="G19" s="127">
        <f t="shared" si="1"/>
        <v>0</v>
      </c>
      <c r="H19" s="136">
        <v>18</v>
      </c>
      <c r="I19" s="132" t="s">
        <v>59</v>
      </c>
      <c r="J19" s="135">
        <v>0</v>
      </c>
    </row>
    <row r="20" spans="2:10" ht="30" customHeight="1" x14ac:dyDescent="0.2">
      <c r="B20" s="133" t="s">
        <v>248</v>
      </c>
      <c r="C20" s="132" t="s">
        <v>236</v>
      </c>
      <c r="D20" s="146" t="s">
        <v>215</v>
      </c>
      <c r="E20" s="137" t="s">
        <v>212</v>
      </c>
      <c r="F20" s="123" t="s">
        <v>247</v>
      </c>
      <c r="G20" s="127">
        <f>IFERROR(SUM(J20/H20),"")</f>
        <v>0</v>
      </c>
      <c r="H20" s="136">
        <v>3</v>
      </c>
      <c r="I20" s="132" t="s">
        <v>249</v>
      </c>
      <c r="J20" s="135">
        <v>0</v>
      </c>
    </row>
    <row r="21" spans="2:10" ht="30" customHeight="1" x14ac:dyDescent="0.2">
      <c r="B21" s="133" t="s">
        <v>296</v>
      </c>
      <c r="C21" s="132" t="s">
        <v>17</v>
      </c>
      <c r="D21" s="146" t="s">
        <v>250</v>
      </c>
      <c r="E21" s="137" t="s">
        <v>251</v>
      </c>
      <c r="F21" s="123" t="s">
        <v>247</v>
      </c>
      <c r="G21" s="127">
        <f>IFERROR(SUM(J21/H21*1000),"")</f>
        <v>0</v>
      </c>
      <c r="H21" s="136">
        <v>20</v>
      </c>
      <c r="I21" s="132" t="s">
        <v>59</v>
      </c>
      <c r="J21" s="135"/>
    </row>
    <row r="22" spans="2:10" ht="30" customHeight="1" x14ac:dyDescent="0.2">
      <c r="B22" s="133" t="s">
        <v>297</v>
      </c>
      <c r="C22" s="132" t="s">
        <v>227</v>
      </c>
      <c r="D22" s="146" t="s">
        <v>250</v>
      </c>
      <c r="E22" s="138" t="s">
        <v>251</v>
      </c>
      <c r="F22" s="123" t="s">
        <v>247</v>
      </c>
      <c r="G22" s="127">
        <f t="shared" ref="G22" si="2">IFERROR(SUM(J22/H22),"")</f>
        <v>0</v>
      </c>
      <c r="H22" s="136">
        <v>3</v>
      </c>
      <c r="I22" s="132" t="s">
        <v>234</v>
      </c>
      <c r="J22" s="135"/>
    </row>
    <row r="23" spans="2:10" ht="30" customHeight="1" x14ac:dyDescent="0.2">
      <c r="B23" s="133" t="s">
        <v>10</v>
      </c>
      <c r="C23" s="132" t="s">
        <v>230</v>
      </c>
      <c r="D23" s="146" t="s">
        <v>215</v>
      </c>
      <c r="E23" s="125" t="s">
        <v>212</v>
      </c>
      <c r="F23" s="132" t="s">
        <v>7</v>
      </c>
      <c r="G23" s="127">
        <f>SUM(J23/H23)</f>
        <v>0</v>
      </c>
      <c r="H23" s="136">
        <v>0.15</v>
      </c>
      <c r="I23" s="132" t="s">
        <v>237</v>
      </c>
      <c r="J23" s="135">
        <v>0</v>
      </c>
    </row>
    <row r="24" spans="2:10" ht="30" customHeight="1" x14ac:dyDescent="0.2">
      <c r="B24" s="139" t="s">
        <v>252</v>
      </c>
      <c r="C24" s="132" t="s">
        <v>230</v>
      </c>
      <c r="D24" s="124" t="s">
        <v>253</v>
      </c>
      <c r="E24" s="125" t="s">
        <v>212</v>
      </c>
      <c r="F24" s="132" t="s">
        <v>11</v>
      </c>
      <c r="G24" s="127">
        <f>SUM(J24/H24*1000)</f>
        <v>0</v>
      </c>
      <c r="H24" s="136">
        <v>100</v>
      </c>
      <c r="I24" s="132" t="s">
        <v>59</v>
      </c>
      <c r="J24" s="135">
        <v>0</v>
      </c>
    </row>
    <row r="25" spans="2:10" ht="30" customHeight="1" x14ac:dyDescent="0.2">
      <c r="B25" s="139" t="s">
        <v>254</v>
      </c>
      <c r="C25" s="132" t="s">
        <v>230</v>
      </c>
      <c r="D25" s="124" t="s">
        <v>255</v>
      </c>
      <c r="E25" s="125" t="s">
        <v>212</v>
      </c>
      <c r="F25" s="132" t="s">
        <v>11</v>
      </c>
      <c r="G25" s="127">
        <f t="shared" ref="G25:G30" si="3">SUM(J25/H25*1000)</f>
        <v>0</v>
      </c>
      <c r="H25" s="136">
        <v>132</v>
      </c>
      <c r="I25" s="132" t="s">
        <v>59</v>
      </c>
      <c r="J25" s="135">
        <v>0</v>
      </c>
    </row>
    <row r="26" spans="2:10" ht="30" customHeight="1" x14ac:dyDescent="0.2">
      <c r="B26" s="139" t="s">
        <v>256</v>
      </c>
      <c r="C26" s="132" t="s">
        <v>230</v>
      </c>
      <c r="D26" s="124" t="s">
        <v>257</v>
      </c>
      <c r="E26" s="125" t="s">
        <v>212</v>
      </c>
      <c r="F26" s="132" t="s">
        <v>11</v>
      </c>
      <c r="G26" s="127">
        <f t="shared" si="3"/>
        <v>0</v>
      </c>
      <c r="H26" s="136">
        <v>130</v>
      </c>
      <c r="I26" s="132" t="s">
        <v>59</v>
      </c>
      <c r="J26" s="135">
        <v>0</v>
      </c>
    </row>
    <row r="27" spans="2:10" ht="30" customHeight="1" x14ac:dyDescent="0.2">
      <c r="B27" s="139" t="s">
        <v>258</v>
      </c>
      <c r="C27" s="132" t="s">
        <v>230</v>
      </c>
      <c r="D27" s="124" t="s">
        <v>259</v>
      </c>
      <c r="E27" s="125" t="s">
        <v>212</v>
      </c>
      <c r="F27" s="132" t="s">
        <v>11</v>
      </c>
      <c r="G27" s="127">
        <f t="shared" si="3"/>
        <v>0</v>
      </c>
      <c r="H27" s="136">
        <v>132</v>
      </c>
      <c r="I27" s="132" t="s">
        <v>59</v>
      </c>
      <c r="J27" s="135">
        <v>0</v>
      </c>
    </row>
    <row r="28" spans="2:10" ht="30" customHeight="1" x14ac:dyDescent="0.2">
      <c r="B28" s="139" t="s">
        <v>260</v>
      </c>
      <c r="C28" s="132" t="s">
        <v>230</v>
      </c>
      <c r="D28" s="124" t="s">
        <v>261</v>
      </c>
      <c r="E28" s="125" t="s">
        <v>212</v>
      </c>
      <c r="F28" s="132" t="s">
        <v>11</v>
      </c>
      <c r="G28" s="127">
        <f t="shared" si="3"/>
        <v>0</v>
      </c>
      <c r="H28" s="136">
        <v>140</v>
      </c>
      <c r="I28" s="132" t="s">
        <v>59</v>
      </c>
      <c r="J28" s="135">
        <v>0</v>
      </c>
    </row>
    <row r="29" spans="2:10" ht="30" customHeight="1" x14ac:dyDescent="0.2">
      <c r="B29" s="139" t="s">
        <v>262</v>
      </c>
      <c r="C29" s="132" t="s">
        <v>230</v>
      </c>
      <c r="D29" s="124" t="s">
        <v>263</v>
      </c>
      <c r="E29" s="125" t="s">
        <v>212</v>
      </c>
      <c r="F29" s="132" t="s">
        <v>11</v>
      </c>
      <c r="G29" s="127">
        <f t="shared" si="3"/>
        <v>0</v>
      </c>
      <c r="H29" s="136">
        <v>132</v>
      </c>
      <c r="I29" s="132" t="s">
        <v>59</v>
      </c>
      <c r="J29" s="135">
        <v>0</v>
      </c>
    </row>
    <row r="30" spans="2:10" ht="30" customHeight="1" x14ac:dyDescent="0.2">
      <c r="B30" s="139" t="s">
        <v>264</v>
      </c>
      <c r="C30" s="132" t="s">
        <v>230</v>
      </c>
      <c r="D30" s="124" t="s">
        <v>265</v>
      </c>
      <c r="E30" s="125" t="s">
        <v>212</v>
      </c>
      <c r="F30" s="132" t="s">
        <v>11</v>
      </c>
      <c r="G30" s="127">
        <f t="shared" si="3"/>
        <v>0</v>
      </c>
      <c r="H30" s="136">
        <v>127</v>
      </c>
      <c r="I30" s="132" t="s">
        <v>59</v>
      </c>
      <c r="J30" s="135">
        <v>0</v>
      </c>
    </row>
    <row r="31" spans="2:10" ht="30" customHeight="1" x14ac:dyDescent="0.2">
      <c r="B31" s="139" t="s">
        <v>266</v>
      </c>
      <c r="C31" s="132" t="s">
        <v>230</v>
      </c>
      <c r="D31" s="124" t="s">
        <v>267</v>
      </c>
      <c r="E31" s="125" t="s">
        <v>212</v>
      </c>
      <c r="F31" s="132" t="s">
        <v>11</v>
      </c>
      <c r="G31" s="127">
        <f t="shared" ref="G31:G40" si="4">SUM(J31/H31*1000)</f>
        <v>0</v>
      </c>
      <c r="H31" s="136">
        <v>135</v>
      </c>
      <c r="I31" s="132" t="s">
        <v>59</v>
      </c>
      <c r="J31" s="135">
        <v>0</v>
      </c>
    </row>
    <row r="32" spans="2:10" ht="30" customHeight="1" x14ac:dyDescent="0.2">
      <c r="B32" s="139" t="s">
        <v>268</v>
      </c>
      <c r="C32" s="132" t="s">
        <v>230</v>
      </c>
      <c r="D32" s="124" t="s">
        <v>215</v>
      </c>
      <c r="E32" s="125" t="s">
        <v>212</v>
      </c>
      <c r="F32" s="132" t="s">
        <v>182</v>
      </c>
      <c r="G32" s="127">
        <f t="shared" si="4"/>
        <v>0</v>
      </c>
      <c r="H32" s="136">
        <v>100</v>
      </c>
      <c r="I32" s="132" t="s">
        <v>59</v>
      </c>
      <c r="J32" s="135"/>
    </row>
    <row r="33" spans="2:10" ht="30" customHeight="1" x14ac:dyDescent="0.2">
      <c r="B33" s="139" t="s">
        <v>269</v>
      </c>
      <c r="C33" s="132" t="s">
        <v>230</v>
      </c>
      <c r="D33" s="124" t="s">
        <v>215</v>
      </c>
      <c r="E33" s="125" t="s">
        <v>212</v>
      </c>
      <c r="F33" s="132" t="s">
        <v>182</v>
      </c>
      <c r="G33" s="127">
        <f t="shared" si="4"/>
        <v>0</v>
      </c>
      <c r="H33" s="136">
        <v>122</v>
      </c>
      <c r="I33" s="132" t="s">
        <v>59</v>
      </c>
      <c r="J33" s="135"/>
    </row>
    <row r="34" spans="2:10" ht="30" customHeight="1" x14ac:dyDescent="0.2">
      <c r="B34" s="139" t="s">
        <v>270</v>
      </c>
      <c r="C34" s="132" t="s">
        <v>230</v>
      </c>
      <c r="D34" s="124" t="s">
        <v>215</v>
      </c>
      <c r="E34" s="125" t="s">
        <v>212</v>
      </c>
      <c r="F34" s="132" t="s">
        <v>182</v>
      </c>
      <c r="G34" s="127">
        <f t="shared" si="4"/>
        <v>0</v>
      </c>
      <c r="H34" s="136">
        <v>245</v>
      </c>
      <c r="I34" s="132" t="s">
        <v>59</v>
      </c>
      <c r="J34" s="135"/>
    </row>
    <row r="35" spans="2:10" ht="30" customHeight="1" x14ac:dyDescent="0.2">
      <c r="B35" s="139" t="s">
        <v>271</v>
      </c>
      <c r="C35" s="132" t="s">
        <v>230</v>
      </c>
      <c r="D35" s="124" t="s">
        <v>215</v>
      </c>
      <c r="E35" s="125" t="s">
        <v>212</v>
      </c>
      <c r="F35" s="132" t="s">
        <v>182</v>
      </c>
      <c r="G35" s="127">
        <f t="shared" si="4"/>
        <v>0</v>
      </c>
      <c r="H35" s="136">
        <v>128</v>
      </c>
      <c r="I35" s="132" t="s">
        <v>59</v>
      </c>
      <c r="J35" s="135"/>
    </row>
    <row r="36" spans="2:10" ht="30" customHeight="1" x14ac:dyDescent="0.2">
      <c r="B36" s="139" t="s">
        <v>272</v>
      </c>
      <c r="C36" s="132" t="s">
        <v>230</v>
      </c>
      <c r="D36" s="124" t="s">
        <v>215</v>
      </c>
      <c r="E36" s="125" t="s">
        <v>212</v>
      </c>
      <c r="F36" s="132" t="s">
        <v>182</v>
      </c>
      <c r="G36" s="127">
        <f t="shared" si="4"/>
        <v>0</v>
      </c>
      <c r="H36" s="136">
        <v>115</v>
      </c>
      <c r="I36" s="132" t="s">
        <v>59</v>
      </c>
      <c r="J36" s="135"/>
    </row>
    <row r="37" spans="2:10" ht="30" customHeight="1" x14ac:dyDescent="0.2">
      <c r="B37" s="139" t="s">
        <v>273</v>
      </c>
      <c r="C37" s="132" t="s">
        <v>230</v>
      </c>
      <c r="D37" s="124" t="s">
        <v>215</v>
      </c>
      <c r="E37" s="125" t="s">
        <v>212</v>
      </c>
      <c r="F37" s="132" t="s">
        <v>182</v>
      </c>
      <c r="G37" s="127">
        <f t="shared" si="4"/>
        <v>0</v>
      </c>
      <c r="H37" s="136">
        <v>94</v>
      </c>
      <c r="I37" s="132" t="s">
        <v>59</v>
      </c>
      <c r="J37" s="135"/>
    </row>
    <row r="38" spans="2:10" ht="30" customHeight="1" x14ac:dyDescent="0.2">
      <c r="B38" s="139" t="s">
        <v>274</v>
      </c>
      <c r="C38" s="132" t="s">
        <v>230</v>
      </c>
      <c r="D38" s="124" t="s">
        <v>215</v>
      </c>
      <c r="E38" s="125" t="s">
        <v>212</v>
      </c>
      <c r="F38" s="132" t="s">
        <v>182</v>
      </c>
      <c r="G38" s="127">
        <f t="shared" si="4"/>
        <v>0</v>
      </c>
      <c r="H38" s="136">
        <v>83</v>
      </c>
      <c r="I38" s="132" t="s">
        <v>59</v>
      </c>
      <c r="J38" s="135"/>
    </row>
    <row r="39" spans="2:10" ht="30" customHeight="1" x14ac:dyDescent="0.2">
      <c r="B39" s="139" t="s">
        <v>275</v>
      </c>
      <c r="C39" s="132" t="s">
        <v>230</v>
      </c>
      <c r="D39" s="124" t="s">
        <v>215</v>
      </c>
      <c r="E39" s="125" t="s">
        <v>212</v>
      </c>
      <c r="F39" s="132" t="s">
        <v>182</v>
      </c>
      <c r="G39" s="127">
        <f t="shared" si="4"/>
        <v>0</v>
      </c>
      <c r="H39" s="136">
        <v>55</v>
      </c>
      <c r="I39" s="132" t="s">
        <v>59</v>
      </c>
      <c r="J39" s="135"/>
    </row>
    <row r="40" spans="2:10" ht="30" customHeight="1" x14ac:dyDescent="0.2">
      <c r="B40" s="139" t="s">
        <v>198</v>
      </c>
      <c r="C40" s="132" t="s">
        <v>230</v>
      </c>
      <c r="D40" s="124" t="s">
        <v>215</v>
      </c>
      <c r="E40" s="125" t="s">
        <v>212</v>
      </c>
      <c r="F40" s="132" t="s">
        <v>182</v>
      </c>
      <c r="G40" s="127">
        <f t="shared" si="4"/>
        <v>0</v>
      </c>
      <c r="H40" s="136">
        <v>60</v>
      </c>
      <c r="I40" s="132" t="s">
        <v>59</v>
      </c>
      <c r="J40" s="135">
        <v>0</v>
      </c>
    </row>
    <row r="41" spans="2:10" ht="30" customHeight="1" x14ac:dyDescent="0.2">
      <c r="B41" s="193" t="s">
        <v>295</v>
      </c>
      <c r="C41" s="123" t="s">
        <v>18</v>
      </c>
      <c r="D41" s="124" t="s">
        <v>278</v>
      </c>
      <c r="E41" s="125" t="s">
        <v>212</v>
      </c>
      <c r="F41" s="132"/>
      <c r="G41" s="127">
        <v>0</v>
      </c>
      <c r="H41" s="194" t="s">
        <v>280</v>
      </c>
      <c r="I41" s="132" t="s">
        <v>234</v>
      </c>
      <c r="J41" s="135"/>
    </row>
    <row r="42" spans="2:10" ht="30" customHeight="1" x14ac:dyDescent="0.2">
      <c r="B42" s="193" t="s">
        <v>292</v>
      </c>
      <c r="C42" s="123" t="s">
        <v>293</v>
      </c>
      <c r="D42" s="124" t="s">
        <v>278</v>
      </c>
      <c r="E42" s="125" t="s">
        <v>212</v>
      </c>
      <c r="F42" s="132"/>
      <c r="G42" s="127">
        <v>0</v>
      </c>
      <c r="H42" s="194" t="s">
        <v>280</v>
      </c>
      <c r="I42" s="132" t="s">
        <v>234</v>
      </c>
      <c r="J42" s="135"/>
    </row>
    <row r="43" spans="2:10" ht="30" customHeight="1" x14ac:dyDescent="0.2">
      <c r="B43" s="193" t="s">
        <v>276</v>
      </c>
      <c r="C43" s="123" t="s">
        <v>277</v>
      </c>
      <c r="D43" s="124" t="s">
        <v>278</v>
      </c>
      <c r="E43" s="125" t="s">
        <v>212</v>
      </c>
      <c r="F43" s="132" t="s">
        <v>279</v>
      </c>
      <c r="G43" s="127">
        <v>0</v>
      </c>
      <c r="H43" s="194" t="s">
        <v>280</v>
      </c>
      <c r="I43" s="132" t="s">
        <v>234</v>
      </c>
      <c r="J43" s="135"/>
    </row>
    <row r="44" spans="2:10" ht="30" customHeight="1" x14ac:dyDescent="0.2">
      <c r="B44" s="193" t="s">
        <v>281</v>
      </c>
      <c r="C44" s="123" t="s">
        <v>282</v>
      </c>
      <c r="D44" s="124" t="s">
        <v>280</v>
      </c>
      <c r="E44" s="125" t="s">
        <v>212</v>
      </c>
      <c r="F44" s="123" t="s">
        <v>280</v>
      </c>
      <c r="G44" s="127">
        <v>0</v>
      </c>
      <c r="H44" s="194" t="s">
        <v>280</v>
      </c>
      <c r="I44" s="132" t="s">
        <v>283</v>
      </c>
      <c r="J44" s="135"/>
    </row>
    <row r="45" spans="2:10" ht="17" thickBot="1" x14ac:dyDescent="0.25">
      <c r="B45" s="140"/>
      <c r="E45" s="141"/>
      <c r="H45" s="142"/>
      <c r="J45" s="192"/>
    </row>
    <row r="46" spans="2:10" ht="41.25" customHeight="1" thickBot="1" x14ac:dyDescent="0.25">
      <c r="B46" s="140"/>
      <c r="F46" s="143" t="s">
        <v>284</v>
      </c>
      <c r="G46" s="144">
        <v>12</v>
      </c>
      <c r="H46" s="142"/>
      <c r="I46" s="143" t="s">
        <v>285</v>
      </c>
      <c r="J46" s="145">
        <f>SUM(J2:J44)</f>
        <v>0</v>
      </c>
    </row>
    <row r="47" spans="2:10" ht="16" thickBot="1" x14ac:dyDescent="0.25">
      <c r="B47" s="140"/>
      <c r="H47" s="142"/>
    </row>
    <row r="48" spans="2:10" ht="37.5" customHeight="1" thickBot="1" x14ac:dyDescent="0.25">
      <c r="B48" s="140"/>
      <c r="H48" s="142"/>
      <c r="I48" s="143" t="s">
        <v>286</v>
      </c>
      <c r="J48" s="145">
        <f>SUM(J46)*(G46)</f>
        <v>0</v>
      </c>
    </row>
    <row r="49" spans="2:8" x14ac:dyDescent="0.2">
      <c r="B49" s="140"/>
      <c r="H49" s="142"/>
    </row>
    <row r="50" spans="2:8" x14ac:dyDescent="0.2">
      <c r="B50" s="140"/>
      <c r="H50" s="142"/>
    </row>
    <row r="51" spans="2:8" x14ac:dyDescent="0.2">
      <c r="B51" s="140"/>
      <c r="H51" s="142"/>
    </row>
    <row r="52" spans="2:8" x14ac:dyDescent="0.2">
      <c r="B52" s="140"/>
      <c r="H52" s="142"/>
    </row>
    <row r="53" spans="2:8" x14ac:dyDescent="0.2">
      <c r="B53" s="140"/>
      <c r="H53" s="142"/>
    </row>
    <row r="54" spans="2:8" x14ac:dyDescent="0.2">
      <c r="B54" s="140"/>
      <c r="H54" s="142"/>
    </row>
    <row r="55" spans="2:8" x14ac:dyDescent="0.2">
      <c r="B55" s="140"/>
      <c r="H55" s="142"/>
    </row>
    <row r="56" spans="2:8" x14ac:dyDescent="0.2">
      <c r="B56" s="140"/>
      <c r="H56" s="142"/>
    </row>
    <row r="57" spans="2:8" x14ac:dyDescent="0.2">
      <c r="B57" s="140"/>
      <c r="H57" s="142"/>
    </row>
    <row r="58" spans="2:8" x14ac:dyDescent="0.2">
      <c r="B58" s="140"/>
      <c r="H58" s="142"/>
    </row>
    <row r="59" spans="2:8" x14ac:dyDescent="0.2">
      <c r="B59" s="140"/>
      <c r="H59" s="142"/>
    </row>
    <row r="60" spans="2:8" x14ac:dyDescent="0.2">
      <c r="B60" s="140"/>
      <c r="H60" s="142"/>
    </row>
    <row r="61" spans="2:8" x14ac:dyDescent="0.2">
      <c r="B61" s="140"/>
      <c r="H61" s="142"/>
    </row>
    <row r="62" spans="2:8" x14ac:dyDescent="0.2">
      <c r="B62" s="140"/>
      <c r="H62" s="142"/>
    </row>
    <row r="63" spans="2:8" x14ac:dyDescent="0.2">
      <c r="B63" s="140"/>
      <c r="H63" s="142"/>
    </row>
    <row r="64" spans="2:8" x14ac:dyDescent="0.2">
      <c r="B64" s="140"/>
      <c r="H64" s="142"/>
    </row>
    <row r="65" spans="2:8" x14ac:dyDescent="0.2">
      <c r="B65" s="140"/>
      <c r="H65" s="142"/>
    </row>
    <row r="66" spans="2:8" x14ac:dyDescent="0.2">
      <c r="B66" s="140"/>
      <c r="H66" s="142"/>
    </row>
    <row r="67" spans="2:8" x14ac:dyDescent="0.2">
      <c r="B67" s="140"/>
      <c r="H67" s="142"/>
    </row>
    <row r="68" spans="2:8" x14ac:dyDescent="0.2">
      <c r="B68" s="140"/>
      <c r="H68" s="142"/>
    </row>
    <row r="69" spans="2:8" x14ac:dyDescent="0.2">
      <c r="B69" s="140"/>
      <c r="H69" s="142"/>
    </row>
    <row r="70" spans="2:8" x14ac:dyDescent="0.2">
      <c r="B70" s="140"/>
      <c r="H70" s="142"/>
    </row>
    <row r="71" spans="2:8" x14ac:dyDescent="0.2">
      <c r="B71" s="140"/>
      <c r="H71" s="142"/>
    </row>
    <row r="72" spans="2:8" x14ac:dyDescent="0.2">
      <c r="B72" s="140"/>
      <c r="H72" s="142"/>
    </row>
    <row r="73" spans="2:8" x14ac:dyDescent="0.2">
      <c r="B73" s="140"/>
      <c r="H73" s="142"/>
    </row>
    <row r="74" spans="2:8" x14ac:dyDescent="0.2">
      <c r="B74" s="140"/>
      <c r="H74" s="142"/>
    </row>
    <row r="75" spans="2:8" x14ac:dyDescent="0.2">
      <c r="B75" s="140"/>
      <c r="H75" s="142"/>
    </row>
    <row r="76" spans="2:8" x14ac:dyDescent="0.2">
      <c r="B76" s="140"/>
      <c r="H76" s="142"/>
    </row>
    <row r="77" spans="2:8" x14ac:dyDescent="0.2">
      <c r="B77" s="140"/>
      <c r="H77" s="142"/>
    </row>
    <row r="78" spans="2:8" x14ac:dyDescent="0.2">
      <c r="B78" s="140"/>
      <c r="H78" s="142"/>
    </row>
    <row r="79" spans="2:8" x14ac:dyDescent="0.2">
      <c r="B79" s="140"/>
      <c r="H79" s="142"/>
    </row>
    <row r="80" spans="2:8" x14ac:dyDescent="0.2">
      <c r="B80" s="140"/>
      <c r="H80" s="142"/>
    </row>
    <row r="81" spans="2:8" x14ac:dyDescent="0.2">
      <c r="B81" s="140"/>
      <c r="H81" s="142"/>
    </row>
    <row r="82" spans="2:8" x14ac:dyDescent="0.2">
      <c r="B82" s="140"/>
      <c r="H82" s="142"/>
    </row>
    <row r="83" spans="2:8" x14ac:dyDescent="0.2">
      <c r="B83" s="140"/>
      <c r="H83" s="142"/>
    </row>
    <row r="84" spans="2:8" x14ac:dyDescent="0.2">
      <c r="B84" s="140"/>
      <c r="H84" s="142"/>
    </row>
    <row r="85" spans="2:8" x14ac:dyDescent="0.2">
      <c r="B85" s="140"/>
      <c r="H85" s="142"/>
    </row>
    <row r="86" spans="2:8" x14ac:dyDescent="0.2">
      <c r="B86" s="140"/>
      <c r="H86" s="142"/>
    </row>
    <row r="87" spans="2:8" x14ac:dyDescent="0.2">
      <c r="B87" s="140"/>
    </row>
    <row r="88" spans="2:8" x14ac:dyDescent="0.2">
      <c r="B88" s="140"/>
    </row>
    <row r="89" spans="2:8" x14ac:dyDescent="0.2">
      <c r="B89" s="140"/>
    </row>
    <row r="90" spans="2:8" x14ac:dyDescent="0.2">
      <c r="B90" s="140"/>
    </row>
    <row r="91" spans="2:8" x14ac:dyDescent="0.2">
      <c r="B91" s="140"/>
    </row>
    <row r="92" spans="2:8" x14ac:dyDescent="0.2">
      <c r="B92" s="140"/>
    </row>
    <row r="93" spans="2:8" x14ac:dyDescent="0.2">
      <c r="B93" s="140"/>
    </row>
    <row r="94" spans="2:8" x14ac:dyDescent="0.2">
      <c r="B94" s="140"/>
    </row>
    <row r="95" spans="2:8" x14ac:dyDescent="0.2">
      <c r="B95" s="113"/>
    </row>
    <row r="96" spans="2:8" x14ac:dyDescent="0.2">
      <c r="B96" s="113"/>
    </row>
    <row r="97" spans="2:2" x14ac:dyDescent="0.2">
      <c r="B97" s="113"/>
    </row>
    <row r="98" spans="2:2" x14ac:dyDescent="0.2">
      <c r="B98" s="113"/>
    </row>
    <row r="99" spans="2:2" x14ac:dyDescent="0.2">
      <c r="B99" s="113"/>
    </row>
    <row r="100" spans="2:2" x14ac:dyDescent="0.2">
      <c r="B100" s="113"/>
    </row>
    <row r="101" spans="2:2" x14ac:dyDescent="0.2">
      <c r="B101" s="113"/>
    </row>
    <row r="102" spans="2:2" x14ac:dyDescent="0.2">
      <c r="B102" s="113"/>
    </row>
    <row r="103" spans="2:2" x14ac:dyDescent="0.2">
      <c r="B103" s="113"/>
    </row>
    <row r="104" spans="2:2" x14ac:dyDescent="0.2">
      <c r="B104" s="113"/>
    </row>
    <row r="105" spans="2:2" x14ac:dyDescent="0.2">
      <c r="B105" s="113"/>
    </row>
    <row r="106" spans="2:2" x14ac:dyDescent="0.2">
      <c r="B106" s="113"/>
    </row>
    <row r="107" spans="2:2" x14ac:dyDescent="0.2">
      <c r="B107" s="113"/>
    </row>
    <row r="108" spans="2:2" x14ac:dyDescent="0.2">
      <c r="B108" s="113"/>
    </row>
    <row r="109" spans="2:2" x14ac:dyDescent="0.2">
      <c r="B109" s="113"/>
    </row>
    <row r="110" spans="2:2" x14ac:dyDescent="0.2">
      <c r="B110" s="113"/>
    </row>
    <row r="111" spans="2:2" x14ac:dyDescent="0.2">
      <c r="B111" s="113"/>
    </row>
    <row r="112" spans="2:2" x14ac:dyDescent="0.2">
      <c r="B112" s="113"/>
    </row>
    <row r="113" spans="2:2" x14ac:dyDescent="0.2">
      <c r="B113" s="113"/>
    </row>
    <row r="114" spans="2:2" x14ac:dyDescent="0.2">
      <c r="B114" s="113"/>
    </row>
    <row r="115" spans="2:2" x14ac:dyDescent="0.2">
      <c r="B115" s="113"/>
    </row>
    <row r="116" spans="2:2" x14ac:dyDescent="0.2">
      <c r="B116" s="113"/>
    </row>
    <row r="117" spans="2:2" x14ac:dyDescent="0.2">
      <c r="B117" s="113"/>
    </row>
    <row r="118" spans="2:2" x14ac:dyDescent="0.2">
      <c r="B118" s="113"/>
    </row>
    <row r="119" spans="2:2" x14ac:dyDescent="0.2">
      <c r="B119" s="113"/>
    </row>
    <row r="120" spans="2:2" x14ac:dyDescent="0.2">
      <c r="B120" s="113"/>
    </row>
    <row r="121" spans="2:2" x14ac:dyDescent="0.2">
      <c r="B121" s="113"/>
    </row>
    <row r="122" spans="2:2" x14ac:dyDescent="0.2">
      <c r="B122" s="113"/>
    </row>
    <row r="123" spans="2:2" x14ac:dyDescent="0.2">
      <c r="B123" s="113"/>
    </row>
    <row r="124" spans="2:2" x14ac:dyDescent="0.2">
      <c r="B124" s="113"/>
    </row>
    <row r="125" spans="2:2" x14ac:dyDescent="0.2">
      <c r="B125" s="113"/>
    </row>
    <row r="126" spans="2:2" x14ac:dyDescent="0.2">
      <c r="B126" s="113"/>
    </row>
    <row r="127" spans="2:2" x14ac:dyDescent="0.2">
      <c r="B127" s="113"/>
    </row>
    <row r="128" spans="2:2" x14ac:dyDescent="0.2">
      <c r="B128" s="113"/>
    </row>
    <row r="129" spans="2:2" x14ac:dyDescent="0.2">
      <c r="B129" s="113"/>
    </row>
    <row r="130" spans="2:2" x14ac:dyDescent="0.2">
      <c r="B130" s="113"/>
    </row>
    <row r="131" spans="2:2" x14ac:dyDescent="0.2">
      <c r="B131" s="113"/>
    </row>
    <row r="132" spans="2:2" x14ac:dyDescent="0.2">
      <c r="B132" s="113"/>
    </row>
    <row r="133" spans="2:2" x14ac:dyDescent="0.2">
      <c r="B133" s="113"/>
    </row>
    <row r="134" spans="2:2" x14ac:dyDescent="0.2">
      <c r="B134" s="113"/>
    </row>
    <row r="135" spans="2:2" x14ac:dyDescent="0.2">
      <c r="B135" s="113"/>
    </row>
    <row r="136" spans="2:2" x14ac:dyDescent="0.2">
      <c r="B136" s="113"/>
    </row>
    <row r="137" spans="2:2" x14ac:dyDescent="0.2">
      <c r="B137" s="113"/>
    </row>
    <row r="138" spans="2:2" x14ac:dyDescent="0.2">
      <c r="B138" s="113"/>
    </row>
    <row r="139" spans="2:2" x14ac:dyDescent="0.2">
      <c r="B139" s="113"/>
    </row>
    <row r="140" spans="2:2" x14ac:dyDescent="0.2">
      <c r="B140" s="113"/>
    </row>
    <row r="141" spans="2:2" x14ac:dyDescent="0.2">
      <c r="B141" s="113"/>
    </row>
    <row r="142" spans="2:2" x14ac:dyDescent="0.2">
      <c r="B142" s="113"/>
    </row>
    <row r="143" spans="2:2" x14ac:dyDescent="0.2">
      <c r="B143" s="113"/>
    </row>
    <row r="144" spans="2:2" x14ac:dyDescent="0.2">
      <c r="B144" s="113"/>
    </row>
    <row r="145" spans="2:2" x14ac:dyDescent="0.2">
      <c r="B145" s="113"/>
    </row>
    <row r="146" spans="2:2" x14ac:dyDescent="0.2">
      <c r="B146" s="113"/>
    </row>
    <row r="147" spans="2:2" x14ac:dyDescent="0.2">
      <c r="B147" s="113"/>
    </row>
    <row r="148" spans="2:2" x14ac:dyDescent="0.2">
      <c r="B148" s="113"/>
    </row>
    <row r="149" spans="2:2" x14ac:dyDescent="0.2">
      <c r="B149" s="113"/>
    </row>
    <row r="150" spans="2:2" x14ac:dyDescent="0.2">
      <c r="B150" s="113"/>
    </row>
    <row r="151" spans="2:2" x14ac:dyDescent="0.2">
      <c r="B151" s="113"/>
    </row>
    <row r="152" spans="2:2" x14ac:dyDescent="0.2">
      <c r="B152" s="113"/>
    </row>
    <row r="153" spans="2:2" x14ac:dyDescent="0.2">
      <c r="B153" s="113"/>
    </row>
    <row r="154" spans="2:2" x14ac:dyDescent="0.2">
      <c r="B154" s="113"/>
    </row>
    <row r="155" spans="2:2" x14ac:dyDescent="0.2">
      <c r="B155" s="113"/>
    </row>
    <row r="156" spans="2:2" x14ac:dyDescent="0.2">
      <c r="B156" s="113"/>
    </row>
    <row r="157" spans="2:2" x14ac:dyDescent="0.2">
      <c r="B157" s="113"/>
    </row>
    <row r="158" spans="2:2" x14ac:dyDescent="0.2">
      <c r="B158" s="113"/>
    </row>
    <row r="159" spans="2:2" x14ac:dyDescent="0.2">
      <c r="B159" s="113"/>
    </row>
    <row r="160" spans="2:2" x14ac:dyDescent="0.2">
      <c r="B160" s="113"/>
    </row>
    <row r="161" spans="2:2" x14ac:dyDescent="0.2">
      <c r="B161" s="113"/>
    </row>
    <row r="162" spans="2:2" x14ac:dyDescent="0.2">
      <c r="B162" s="113"/>
    </row>
    <row r="163" spans="2:2" x14ac:dyDescent="0.2">
      <c r="B163" s="113"/>
    </row>
    <row r="164" spans="2:2" x14ac:dyDescent="0.2">
      <c r="B164" s="113"/>
    </row>
    <row r="165" spans="2:2" x14ac:dyDescent="0.2">
      <c r="B165" s="113"/>
    </row>
    <row r="166" spans="2:2" x14ac:dyDescent="0.2">
      <c r="B166" s="113"/>
    </row>
    <row r="167" spans="2:2" x14ac:dyDescent="0.2">
      <c r="B167" s="113"/>
    </row>
    <row r="168" spans="2:2" x14ac:dyDescent="0.2">
      <c r="B168" s="113"/>
    </row>
    <row r="169" spans="2:2" x14ac:dyDescent="0.2">
      <c r="B169" s="113"/>
    </row>
    <row r="170" spans="2:2" x14ac:dyDescent="0.2">
      <c r="B170" s="113"/>
    </row>
    <row r="171" spans="2:2" x14ac:dyDescent="0.2">
      <c r="B171" s="113"/>
    </row>
    <row r="172" spans="2:2" x14ac:dyDescent="0.2">
      <c r="B172" s="113"/>
    </row>
    <row r="173" spans="2:2" x14ac:dyDescent="0.2">
      <c r="B173" s="113"/>
    </row>
    <row r="174" spans="2:2" x14ac:dyDescent="0.2">
      <c r="B174" s="113"/>
    </row>
    <row r="175" spans="2:2" x14ac:dyDescent="0.2">
      <c r="B175" s="113"/>
    </row>
    <row r="176" spans="2:2" x14ac:dyDescent="0.2">
      <c r="B176" s="113"/>
    </row>
    <row r="177" spans="2:2" x14ac:dyDescent="0.2">
      <c r="B177" s="113"/>
    </row>
    <row r="178" spans="2:2" x14ac:dyDescent="0.2">
      <c r="B178" s="113"/>
    </row>
    <row r="179" spans="2:2" x14ac:dyDescent="0.2">
      <c r="B179" s="113"/>
    </row>
    <row r="180" spans="2:2" x14ac:dyDescent="0.2">
      <c r="B180" s="113"/>
    </row>
    <row r="181" spans="2:2" x14ac:dyDescent="0.2">
      <c r="B181" s="113"/>
    </row>
    <row r="182" spans="2:2" x14ac:dyDescent="0.2">
      <c r="B182" s="113"/>
    </row>
    <row r="183" spans="2:2" x14ac:dyDescent="0.2">
      <c r="B183" s="113"/>
    </row>
    <row r="184" spans="2:2" x14ac:dyDescent="0.2">
      <c r="B184" s="113"/>
    </row>
    <row r="185" spans="2:2" x14ac:dyDescent="0.2">
      <c r="B185" s="113"/>
    </row>
    <row r="186" spans="2:2" x14ac:dyDescent="0.2">
      <c r="B186" s="113"/>
    </row>
    <row r="187" spans="2:2" x14ac:dyDescent="0.2">
      <c r="B187" s="113"/>
    </row>
    <row r="188" spans="2:2" x14ac:dyDescent="0.2">
      <c r="B188" s="113"/>
    </row>
    <row r="189" spans="2:2" x14ac:dyDescent="0.2">
      <c r="B189" s="113"/>
    </row>
    <row r="190" spans="2:2" x14ac:dyDescent="0.2">
      <c r="B190" s="113"/>
    </row>
    <row r="191" spans="2:2" x14ac:dyDescent="0.2">
      <c r="B191" s="113"/>
    </row>
    <row r="192" spans="2:2" x14ac:dyDescent="0.2">
      <c r="B192" s="113"/>
    </row>
    <row r="193" spans="2:2" x14ac:dyDescent="0.2">
      <c r="B193" s="113"/>
    </row>
    <row r="194" spans="2:2" x14ac:dyDescent="0.2">
      <c r="B194" s="113"/>
    </row>
    <row r="195" spans="2:2" x14ac:dyDescent="0.2">
      <c r="B195" s="113"/>
    </row>
    <row r="196" spans="2:2" x14ac:dyDescent="0.2">
      <c r="B196" s="113"/>
    </row>
    <row r="197" spans="2:2" x14ac:dyDescent="0.2">
      <c r="B197" s="113"/>
    </row>
    <row r="198" spans="2:2" x14ac:dyDescent="0.2">
      <c r="B198" s="113"/>
    </row>
    <row r="199" spans="2:2" x14ac:dyDescent="0.2">
      <c r="B199" s="113"/>
    </row>
    <row r="200" spans="2:2" x14ac:dyDescent="0.2">
      <c r="B200" s="113"/>
    </row>
    <row r="201" spans="2:2" x14ac:dyDescent="0.2">
      <c r="B201" s="113"/>
    </row>
    <row r="202" spans="2:2" x14ac:dyDescent="0.2">
      <c r="B202" s="113"/>
    </row>
    <row r="203" spans="2:2" x14ac:dyDescent="0.2">
      <c r="B203" s="113"/>
    </row>
    <row r="204" spans="2:2" x14ac:dyDescent="0.2">
      <c r="B204" s="113"/>
    </row>
    <row r="205" spans="2:2" x14ac:dyDescent="0.2">
      <c r="B205" s="113"/>
    </row>
    <row r="206" spans="2:2" x14ac:dyDescent="0.2">
      <c r="B206" s="113"/>
    </row>
    <row r="207" spans="2:2" x14ac:dyDescent="0.2">
      <c r="B207" s="113"/>
    </row>
    <row r="208" spans="2:2" x14ac:dyDescent="0.2">
      <c r="B208" s="113"/>
    </row>
    <row r="209" spans="2:2" x14ac:dyDescent="0.2">
      <c r="B209" s="113"/>
    </row>
    <row r="210" spans="2:2" x14ac:dyDescent="0.2">
      <c r="B210" s="113"/>
    </row>
    <row r="211" spans="2:2" x14ac:dyDescent="0.2">
      <c r="B211" s="113"/>
    </row>
    <row r="212" spans="2:2" x14ac:dyDescent="0.2">
      <c r="B212" s="113"/>
    </row>
    <row r="213" spans="2:2" x14ac:dyDescent="0.2">
      <c r="B213" s="113"/>
    </row>
    <row r="214" spans="2:2" x14ac:dyDescent="0.2">
      <c r="B214" s="113"/>
    </row>
    <row r="215" spans="2:2" x14ac:dyDescent="0.2">
      <c r="B215" s="113"/>
    </row>
    <row r="216" spans="2:2" x14ac:dyDescent="0.2">
      <c r="B216" s="113"/>
    </row>
    <row r="217" spans="2:2" x14ac:dyDescent="0.2">
      <c r="B217" s="113"/>
    </row>
    <row r="218" spans="2:2" x14ac:dyDescent="0.2">
      <c r="B218" s="113"/>
    </row>
    <row r="219" spans="2:2" x14ac:dyDescent="0.2">
      <c r="B219" s="113"/>
    </row>
    <row r="220" spans="2:2" x14ac:dyDescent="0.2">
      <c r="B220" s="113"/>
    </row>
    <row r="221" spans="2:2" x14ac:dyDescent="0.2">
      <c r="B221" s="113"/>
    </row>
    <row r="222" spans="2:2" x14ac:dyDescent="0.2">
      <c r="B222" s="113"/>
    </row>
    <row r="223" spans="2:2" x14ac:dyDescent="0.2">
      <c r="B223" s="113"/>
    </row>
    <row r="224" spans="2:2" x14ac:dyDescent="0.2">
      <c r="B224" s="113"/>
    </row>
    <row r="225" spans="2:2" x14ac:dyDescent="0.2">
      <c r="B225" s="113"/>
    </row>
  </sheetData>
  <sheetProtection algorithmName="SHA-512" hashValue="pMUBau+0fF0+D+3x1TyxqrEAOdLrEE/NOgvqsYEYOe8focCT2jWPiu7rp4Q9eO9jmulH2SCnW8BfzrUq59LCVg==" saltValue="yVgCk98c1Dyp/PCXotT+5Q==" spinCount="100000" sheet="1" sort="0" autoFilter="0"/>
  <autoFilter ref="B1:B44" xr:uid="{6D4747A3-6F0B-4983-98F1-65C0941464FF}"/>
  <conditionalFormatting sqref="J46">
    <cfRule type="cellIs" dxfId="1" priority="1" operator="lessThan">
      <formula>1000</formula>
    </cfRule>
    <cfRule type="cellIs" dxfId="0" priority="2" operator="lessThan">
      <formula>500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2E006-B965-4FD1-BD01-8E0F0D2764C3}">
  <sheetPr>
    <tabColor theme="9" tint="0.39997558519241921"/>
  </sheetPr>
  <dimension ref="A1:AA41"/>
  <sheetViews>
    <sheetView showGridLines="0" topLeftCell="A4" zoomScale="110" zoomScaleNormal="110" workbookViewId="0">
      <selection activeCell="L15" sqref="L15"/>
    </sheetView>
  </sheetViews>
  <sheetFormatPr baseColWidth="10" defaultColWidth="8.6640625" defaultRowHeight="14" x14ac:dyDescent="0.2"/>
  <cols>
    <col min="1" max="1" width="4.33203125" style="72" customWidth="1"/>
    <col min="2" max="4" width="8.6640625" style="72"/>
    <col min="5" max="5" width="13.33203125" style="72" customWidth="1"/>
    <col min="6" max="13" width="8.6640625" style="72"/>
    <col min="14" max="14" width="7.6640625" style="72" customWidth="1"/>
    <col min="15" max="16384" width="8.6640625" style="72"/>
  </cols>
  <sheetData>
    <row r="1" spans="1:27" x14ac:dyDescent="0.2">
      <c r="B1" s="102"/>
      <c r="C1" s="103"/>
      <c r="D1" s="103"/>
      <c r="E1" s="103"/>
      <c r="F1" s="103"/>
      <c r="G1" s="103"/>
      <c r="H1" s="103"/>
      <c r="I1" s="103"/>
      <c r="J1" s="103"/>
      <c r="K1" s="103"/>
      <c r="L1" s="103"/>
      <c r="M1" s="103"/>
      <c r="N1" s="103"/>
      <c r="O1" s="103"/>
      <c r="P1" s="103"/>
      <c r="Q1" s="103"/>
      <c r="R1" s="103"/>
      <c r="S1" s="103"/>
      <c r="T1" s="103"/>
      <c r="U1" s="103"/>
      <c r="V1" s="103"/>
      <c r="W1" s="103"/>
      <c r="X1" s="103"/>
      <c r="Y1" s="104"/>
    </row>
    <row r="2" spans="1:27" x14ac:dyDescent="0.2">
      <c r="B2" s="105"/>
      <c r="C2" s="106"/>
      <c r="D2" s="106"/>
      <c r="E2" s="106"/>
      <c r="F2" s="106"/>
      <c r="G2" s="106"/>
      <c r="H2" s="106"/>
      <c r="I2" s="106"/>
      <c r="J2" s="106"/>
      <c r="K2" s="106"/>
      <c r="L2" s="106"/>
      <c r="M2" s="106"/>
      <c r="N2" s="106"/>
      <c r="O2" s="106"/>
      <c r="P2" s="106"/>
      <c r="Q2" s="106"/>
      <c r="R2" s="106"/>
      <c r="S2" s="106"/>
      <c r="T2" s="106"/>
      <c r="U2" s="106"/>
      <c r="V2" s="106"/>
      <c r="W2" s="106"/>
      <c r="X2" s="106"/>
      <c r="Y2" s="107"/>
    </row>
    <row r="3" spans="1:27" x14ac:dyDescent="0.2">
      <c r="B3" s="105"/>
      <c r="C3" s="106"/>
      <c r="D3" s="106"/>
      <c r="E3" s="106"/>
      <c r="F3" s="106"/>
      <c r="G3" s="106"/>
      <c r="H3" s="106"/>
      <c r="I3" s="106"/>
      <c r="J3" s="106"/>
      <c r="K3" s="106"/>
      <c r="L3" s="106"/>
      <c r="M3" s="106"/>
      <c r="N3" s="106"/>
      <c r="O3" s="106"/>
      <c r="P3" s="106"/>
      <c r="Q3" s="106"/>
      <c r="R3" s="106"/>
      <c r="S3" s="106"/>
      <c r="T3" s="106"/>
      <c r="U3" s="106"/>
      <c r="V3" s="106"/>
      <c r="W3" s="106"/>
      <c r="X3" s="106"/>
      <c r="Y3" s="107"/>
    </row>
    <row r="4" spans="1:27" x14ac:dyDescent="0.2">
      <c r="B4" s="105"/>
      <c r="C4" s="106"/>
      <c r="D4" s="106"/>
      <c r="E4" s="106"/>
      <c r="F4" s="106"/>
      <c r="G4" s="106"/>
      <c r="H4" s="106"/>
      <c r="I4" s="106"/>
      <c r="J4" s="106"/>
      <c r="K4" s="106"/>
      <c r="L4" s="106"/>
      <c r="M4" s="106"/>
      <c r="N4" s="106"/>
      <c r="O4" s="106"/>
      <c r="P4" s="106"/>
      <c r="Q4" s="106"/>
      <c r="R4" s="106"/>
      <c r="S4" s="106"/>
      <c r="T4" s="106"/>
      <c r="U4" s="106"/>
      <c r="V4" s="106"/>
      <c r="W4" s="106"/>
      <c r="X4" s="106"/>
      <c r="Y4" s="107"/>
    </row>
    <row r="5" spans="1:27" ht="26" x14ac:dyDescent="0.2">
      <c r="A5" s="73"/>
      <c r="B5" s="241" t="s">
        <v>119</v>
      </c>
      <c r="C5" s="242"/>
      <c r="D5" s="242"/>
      <c r="E5" s="242"/>
      <c r="F5" s="242"/>
      <c r="G5" s="242"/>
      <c r="H5" s="242"/>
      <c r="I5" s="242"/>
      <c r="J5" s="242"/>
      <c r="K5" s="242"/>
      <c r="L5" s="242"/>
      <c r="M5" s="242"/>
      <c r="N5" s="242"/>
      <c r="O5" s="242"/>
      <c r="P5" s="242"/>
      <c r="Q5" s="242"/>
      <c r="R5" s="242"/>
      <c r="S5" s="242"/>
      <c r="T5" s="242"/>
      <c r="U5" s="242"/>
      <c r="V5" s="242"/>
      <c r="W5" s="242"/>
      <c r="X5" s="242"/>
      <c r="Y5" s="243"/>
    </row>
    <row r="6" spans="1:27" x14ac:dyDescent="0.2">
      <c r="A6" s="73"/>
      <c r="B6" s="75"/>
      <c r="C6" s="68"/>
      <c r="D6" s="68"/>
      <c r="E6" s="68"/>
      <c r="F6" s="68"/>
      <c r="G6" s="68"/>
      <c r="H6" s="68"/>
      <c r="I6" s="68"/>
      <c r="J6" s="68"/>
      <c r="K6" s="68"/>
      <c r="L6" s="68"/>
      <c r="M6" s="68"/>
      <c r="N6" s="68"/>
      <c r="O6" s="68"/>
      <c r="P6" s="68"/>
      <c r="Q6" s="68"/>
      <c r="R6" s="68"/>
      <c r="S6" s="68"/>
      <c r="T6" s="68"/>
      <c r="U6" s="68"/>
      <c r="V6" s="68"/>
      <c r="W6" s="68"/>
      <c r="X6" s="68"/>
      <c r="Y6" s="74"/>
    </row>
    <row r="7" spans="1:27" ht="19" x14ac:dyDescent="0.25">
      <c r="A7" s="73"/>
      <c r="B7" s="75"/>
      <c r="C7" s="81" t="s">
        <v>120</v>
      </c>
      <c r="D7" s="68"/>
      <c r="E7" s="68"/>
      <c r="F7" s="68"/>
      <c r="G7" s="68"/>
      <c r="H7" s="68" t="s">
        <v>121</v>
      </c>
      <c r="I7" s="81" t="s">
        <v>122</v>
      </c>
      <c r="J7" s="68"/>
      <c r="K7" s="68"/>
      <c r="L7" s="68"/>
      <c r="M7" s="68"/>
      <c r="N7" s="96"/>
      <c r="O7" s="68"/>
      <c r="P7" s="68"/>
      <c r="Q7" s="68"/>
      <c r="R7" s="68"/>
      <c r="S7" s="68"/>
      <c r="T7" s="68"/>
      <c r="U7" s="68"/>
      <c r="V7" s="68"/>
      <c r="W7" s="68"/>
      <c r="X7" s="68"/>
      <c r="Y7" s="74"/>
    </row>
    <row r="8" spans="1:27" x14ac:dyDescent="0.2">
      <c r="A8" s="73"/>
      <c r="B8" s="75"/>
      <c r="C8" s="82" t="s">
        <v>123</v>
      </c>
      <c r="D8" s="68"/>
      <c r="E8" s="68"/>
      <c r="F8" s="68"/>
      <c r="G8" s="68"/>
      <c r="H8" s="68"/>
      <c r="I8" s="82" t="s">
        <v>124</v>
      </c>
      <c r="J8" s="68"/>
      <c r="K8" s="68"/>
      <c r="L8" s="68"/>
      <c r="M8" s="68"/>
      <c r="N8" s="97"/>
      <c r="O8" s="68"/>
      <c r="P8" s="68"/>
      <c r="Q8" s="68"/>
      <c r="R8" s="68"/>
      <c r="S8" s="68"/>
      <c r="T8" s="68"/>
      <c r="U8" s="68"/>
      <c r="V8" s="68"/>
      <c r="W8" s="68"/>
      <c r="X8" s="68"/>
      <c r="Y8" s="74"/>
      <c r="AA8" s="87"/>
    </row>
    <row r="9" spans="1:27" x14ac:dyDescent="0.2">
      <c r="A9" s="73"/>
      <c r="B9" s="75"/>
      <c r="C9" s="83"/>
      <c r="D9" s="68"/>
      <c r="E9" s="68"/>
      <c r="F9" s="68"/>
      <c r="G9" s="68"/>
      <c r="H9" s="68"/>
      <c r="I9" s="101" t="s">
        <v>125</v>
      </c>
      <c r="J9" s="68"/>
      <c r="K9" s="68"/>
      <c r="L9" s="68"/>
      <c r="M9" s="68"/>
      <c r="N9" s="68"/>
      <c r="O9" s="68"/>
      <c r="P9" s="68"/>
      <c r="Q9" s="68"/>
      <c r="R9" s="68"/>
      <c r="S9" s="68"/>
      <c r="T9" s="68"/>
      <c r="U9" s="68"/>
      <c r="V9" s="68"/>
      <c r="W9" s="68"/>
      <c r="X9" s="68"/>
      <c r="Y9" s="74"/>
    </row>
    <row r="10" spans="1:27" ht="17.25" customHeight="1" x14ac:dyDescent="0.2">
      <c r="A10" s="73"/>
      <c r="B10" s="75"/>
      <c r="C10" s="85" t="s">
        <v>291</v>
      </c>
      <c r="D10" s="68"/>
      <c r="E10" s="68"/>
      <c r="F10" s="68"/>
      <c r="G10" s="68"/>
      <c r="H10" s="68"/>
      <c r="I10" s="85" t="s">
        <v>291</v>
      </c>
      <c r="J10" s="68"/>
      <c r="K10" s="68"/>
      <c r="L10" s="68"/>
      <c r="M10" s="68"/>
      <c r="N10" s="70"/>
      <c r="O10" s="68"/>
      <c r="P10" s="68"/>
      <c r="Q10" s="68"/>
      <c r="R10" s="68"/>
      <c r="S10" s="70"/>
      <c r="T10" s="68"/>
      <c r="U10" s="68"/>
      <c r="V10" s="68"/>
      <c r="W10" s="68"/>
      <c r="X10" s="68"/>
      <c r="Y10" s="74"/>
    </row>
    <row r="11" spans="1:27" x14ac:dyDescent="0.2">
      <c r="A11" s="73"/>
      <c r="B11" s="75"/>
      <c r="C11" s="83" t="s">
        <v>126</v>
      </c>
      <c r="D11" s="68"/>
      <c r="E11" s="68"/>
      <c r="F11" s="68"/>
      <c r="G11" s="68"/>
      <c r="H11" s="68"/>
      <c r="I11" s="83" t="s">
        <v>290</v>
      </c>
      <c r="J11" s="68"/>
      <c r="K11" s="68"/>
      <c r="L11" s="68"/>
      <c r="M11" s="68"/>
      <c r="N11" s="70"/>
      <c r="O11" s="68"/>
      <c r="P11" s="68"/>
      <c r="Q11" s="68"/>
      <c r="R11" s="68"/>
      <c r="S11" s="70"/>
      <c r="T11" s="68"/>
      <c r="U11" s="68"/>
      <c r="V11" s="68"/>
      <c r="W11" s="68"/>
      <c r="X11" s="68"/>
      <c r="Y11" s="74"/>
    </row>
    <row r="12" spans="1:27" x14ac:dyDescent="0.2">
      <c r="A12" s="73"/>
      <c r="B12" s="75"/>
      <c r="C12" s="83" t="s">
        <v>127</v>
      </c>
      <c r="D12" s="68"/>
      <c r="E12" s="68"/>
      <c r="F12" s="68"/>
      <c r="G12" s="68"/>
      <c r="H12" s="68"/>
      <c r="I12" s="83" t="s">
        <v>294</v>
      </c>
      <c r="J12" s="68"/>
      <c r="K12" s="68"/>
      <c r="L12" s="68"/>
      <c r="M12" s="68"/>
      <c r="N12" s="70"/>
      <c r="O12" s="68"/>
      <c r="P12" s="68"/>
      <c r="Q12" s="68"/>
      <c r="R12" s="68"/>
      <c r="S12" s="70"/>
      <c r="T12" s="68"/>
      <c r="U12" s="68"/>
      <c r="V12" s="68"/>
      <c r="W12" s="68"/>
      <c r="X12" s="68"/>
      <c r="Y12" s="74"/>
    </row>
    <row r="13" spans="1:27" x14ac:dyDescent="0.2">
      <c r="A13" s="73"/>
      <c r="B13" s="75"/>
      <c r="C13" s="85"/>
      <c r="D13" s="68"/>
      <c r="E13" s="68"/>
      <c r="F13" s="68"/>
      <c r="G13" s="68"/>
      <c r="H13" s="68"/>
      <c r="I13" s="85"/>
      <c r="J13" s="68"/>
      <c r="K13" s="68"/>
      <c r="L13" s="68"/>
      <c r="M13" s="68"/>
      <c r="N13" s="70"/>
      <c r="O13" s="68"/>
      <c r="P13" s="68"/>
      <c r="Q13" s="68"/>
      <c r="R13" s="68"/>
      <c r="S13" s="70"/>
      <c r="T13" s="68"/>
      <c r="U13" s="68"/>
      <c r="V13" s="68"/>
      <c r="W13" s="68"/>
      <c r="X13" s="68"/>
      <c r="Y13" s="74"/>
    </row>
    <row r="14" spans="1:27" x14ac:dyDescent="0.2">
      <c r="A14" s="73"/>
      <c r="B14" s="75"/>
      <c r="C14" s="83"/>
      <c r="D14" s="68"/>
      <c r="E14" s="68"/>
      <c r="F14" s="68"/>
      <c r="G14" s="68"/>
      <c r="H14" s="68"/>
      <c r="I14" s="83"/>
      <c r="J14" s="68"/>
      <c r="K14" s="68"/>
      <c r="L14" s="68"/>
      <c r="M14" s="68"/>
      <c r="N14" s="70"/>
      <c r="O14" s="88"/>
      <c r="P14" s="68"/>
      <c r="Q14" s="68"/>
      <c r="R14" s="68"/>
      <c r="S14" s="68"/>
      <c r="T14" s="68"/>
      <c r="U14" s="68"/>
      <c r="V14" s="68"/>
      <c r="W14" s="68"/>
      <c r="X14" s="68"/>
      <c r="Y14" s="74"/>
    </row>
    <row r="15" spans="1:27" x14ac:dyDescent="0.2">
      <c r="A15" s="73"/>
      <c r="B15" s="75"/>
      <c r="C15" s="84" t="s">
        <v>128</v>
      </c>
      <c r="D15" s="68"/>
      <c r="E15" s="68"/>
      <c r="F15" s="68"/>
      <c r="G15" s="68"/>
      <c r="H15" s="68"/>
      <c r="I15" s="84" t="s">
        <v>128</v>
      </c>
      <c r="J15" s="68"/>
      <c r="K15" s="68"/>
      <c r="L15" s="68"/>
      <c r="M15" s="68"/>
      <c r="N15" s="69"/>
      <c r="O15" s="68"/>
      <c r="P15" s="68"/>
      <c r="Q15" s="68"/>
      <c r="R15" s="68"/>
      <c r="S15" s="68"/>
      <c r="T15" s="68"/>
      <c r="U15" s="68"/>
      <c r="V15" s="68"/>
      <c r="W15" s="68"/>
      <c r="X15" s="68"/>
      <c r="Y15" s="74"/>
    </row>
    <row r="16" spans="1:27" x14ac:dyDescent="0.2">
      <c r="A16" s="73"/>
      <c r="B16" s="75"/>
      <c r="C16" s="83" t="s">
        <v>129</v>
      </c>
      <c r="D16" s="68"/>
      <c r="E16" s="68"/>
      <c r="F16" s="68"/>
      <c r="G16" s="68"/>
      <c r="H16" s="68"/>
      <c r="I16" s="83" t="s">
        <v>129</v>
      </c>
      <c r="J16" s="68"/>
      <c r="K16" s="68"/>
      <c r="L16" s="68"/>
      <c r="M16" s="68"/>
      <c r="N16" s="69"/>
      <c r="O16" s="68"/>
      <c r="P16" s="68"/>
      <c r="Q16" s="68"/>
      <c r="R16" s="68"/>
      <c r="S16" s="68"/>
      <c r="T16" s="68"/>
      <c r="U16" s="68"/>
      <c r="V16" s="68"/>
      <c r="W16" s="68"/>
      <c r="X16" s="68"/>
      <c r="Y16" s="74"/>
    </row>
    <row r="17" spans="1:25" x14ac:dyDescent="0.2">
      <c r="A17" s="73"/>
      <c r="B17" s="75"/>
      <c r="C17" s="83" t="s">
        <v>130</v>
      </c>
      <c r="D17" s="68"/>
      <c r="E17" s="68"/>
      <c r="F17" s="68"/>
      <c r="G17" s="68"/>
      <c r="H17" s="68"/>
      <c r="I17" s="83" t="s">
        <v>130</v>
      </c>
      <c r="J17" s="68"/>
      <c r="K17" s="68"/>
      <c r="L17" s="68"/>
      <c r="M17" s="68"/>
      <c r="N17" s="68"/>
      <c r="O17" s="68"/>
      <c r="P17" s="68"/>
      <c r="Q17" s="68"/>
      <c r="R17" s="68"/>
      <c r="S17" s="68"/>
      <c r="T17" s="68"/>
      <c r="U17" s="68"/>
      <c r="V17" s="68"/>
      <c r="W17" s="68"/>
      <c r="X17" s="68"/>
      <c r="Y17" s="74"/>
    </row>
    <row r="18" spans="1:25" x14ac:dyDescent="0.2">
      <c r="A18" s="73"/>
      <c r="B18" s="75"/>
      <c r="C18" s="83" t="s">
        <v>131</v>
      </c>
      <c r="D18" s="68"/>
      <c r="E18" s="68"/>
      <c r="F18" s="68"/>
      <c r="G18" s="68"/>
      <c r="H18" s="68"/>
      <c r="I18" s="83" t="s">
        <v>131</v>
      </c>
      <c r="J18" s="68"/>
      <c r="K18" s="68"/>
      <c r="L18" s="68"/>
      <c r="M18" s="68"/>
      <c r="N18" s="68"/>
      <c r="O18" s="68"/>
      <c r="P18" s="68"/>
      <c r="Q18" s="68"/>
      <c r="R18" s="68"/>
      <c r="S18" s="68"/>
      <c r="T18" s="68"/>
      <c r="U18" s="68"/>
      <c r="V18" s="68"/>
      <c r="W18" s="68"/>
      <c r="X18" s="68"/>
      <c r="Y18" s="74"/>
    </row>
    <row r="19" spans="1:25" x14ac:dyDescent="0.2">
      <c r="A19" s="73"/>
      <c r="B19" s="75"/>
      <c r="C19" s="83" t="s">
        <v>132</v>
      </c>
      <c r="D19" s="68"/>
      <c r="E19" s="68"/>
      <c r="F19" s="68"/>
      <c r="G19" s="68"/>
      <c r="H19" s="68"/>
      <c r="I19" s="83" t="s">
        <v>133</v>
      </c>
      <c r="J19" s="68"/>
      <c r="K19" s="68"/>
      <c r="L19" s="68"/>
      <c r="M19" s="68"/>
      <c r="N19" s="88"/>
      <c r="O19" s="68"/>
      <c r="P19" s="68"/>
      <c r="Q19" s="68"/>
      <c r="R19" s="68"/>
      <c r="S19" s="68"/>
      <c r="T19" s="68"/>
      <c r="U19" s="68"/>
      <c r="V19" s="68"/>
      <c r="W19" s="68"/>
      <c r="X19" s="68"/>
      <c r="Y19" s="74"/>
    </row>
    <row r="20" spans="1:25" x14ac:dyDescent="0.2">
      <c r="A20" s="73"/>
      <c r="B20" s="75"/>
      <c r="C20" s="83" t="s">
        <v>134</v>
      </c>
      <c r="D20" s="68"/>
      <c r="E20" s="68"/>
      <c r="F20" s="68"/>
      <c r="G20" s="68"/>
      <c r="H20" s="68"/>
      <c r="I20" s="83" t="s">
        <v>134</v>
      </c>
      <c r="J20" s="68"/>
      <c r="K20" s="68"/>
      <c r="L20" s="68"/>
      <c r="M20" s="68"/>
      <c r="N20" s="68"/>
      <c r="O20" s="68"/>
      <c r="P20" s="68"/>
      <c r="Q20" s="68"/>
      <c r="R20" s="68"/>
      <c r="S20" s="68"/>
      <c r="T20" s="68"/>
      <c r="U20" s="68"/>
      <c r="V20" s="68"/>
      <c r="W20" s="68"/>
      <c r="X20" s="68"/>
      <c r="Y20" s="74"/>
    </row>
    <row r="21" spans="1:25" x14ac:dyDescent="0.2">
      <c r="A21" s="73"/>
      <c r="B21" s="75"/>
      <c r="C21" s="83" t="s">
        <v>133</v>
      </c>
      <c r="D21" s="68"/>
      <c r="E21" s="68"/>
      <c r="F21" s="68"/>
      <c r="G21" s="68"/>
      <c r="H21" s="68"/>
      <c r="I21" s="68"/>
      <c r="J21" s="68"/>
      <c r="K21" s="68"/>
      <c r="L21" s="68"/>
      <c r="M21" s="68"/>
      <c r="N21" s="68"/>
      <c r="O21" s="68"/>
      <c r="P21" s="68"/>
      <c r="Q21" s="68"/>
      <c r="R21" s="68"/>
      <c r="S21" s="68"/>
      <c r="T21" s="68"/>
      <c r="U21" s="68"/>
      <c r="V21" s="68"/>
      <c r="W21" s="68"/>
      <c r="X21" s="68"/>
      <c r="Y21" s="74"/>
    </row>
    <row r="22" spans="1:25" ht="12" customHeight="1" x14ac:dyDescent="0.2">
      <c r="A22" s="73"/>
      <c r="B22" s="75"/>
      <c r="C22" s="68"/>
      <c r="D22" s="68"/>
      <c r="E22" s="68"/>
      <c r="F22" s="68"/>
      <c r="G22" s="68"/>
      <c r="H22" s="68"/>
      <c r="I22" s="68"/>
      <c r="J22" s="68"/>
      <c r="K22" s="68"/>
      <c r="L22" s="68"/>
      <c r="M22" s="68"/>
      <c r="N22" s="68"/>
      <c r="O22" s="68"/>
      <c r="P22" s="68"/>
      <c r="Q22" s="68"/>
      <c r="R22" s="68"/>
      <c r="S22" s="68"/>
      <c r="T22" s="68"/>
      <c r="U22" s="68"/>
      <c r="V22" s="68"/>
      <c r="W22" s="68"/>
      <c r="X22" s="68"/>
      <c r="Y22" s="74"/>
    </row>
    <row r="23" spans="1:25" ht="18" customHeight="1" x14ac:dyDescent="0.2">
      <c r="A23" s="73"/>
      <c r="B23" s="241" t="s">
        <v>135</v>
      </c>
      <c r="C23" s="242"/>
      <c r="D23" s="242"/>
      <c r="E23" s="242"/>
      <c r="F23" s="242"/>
      <c r="G23" s="242"/>
      <c r="H23" s="242"/>
      <c r="I23" s="242"/>
      <c r="J23" s="242"/>
      <c r="K23" s="242"/>
      <c r="L23" s="242"/>
      <c r="M23" s="242"/>
      <c r="N23" s="242"/>
      <c r="O23" s="242"/>
      <c r="P23" s="242"/>
      <c r="Q23" s="242"/>
      <c r="R23" s="242"/>
      <c r="S23" s="242"/>
      <c r="T23" s="242"/>
      <c r="U23" s="242"/>
      <c r="V23" s="242"/>
      <c r="W23" s="242"/>
      <c r="X23" s="242"/>
      <c r="Y23" s="243"/>
    </row>
    <row r="24" spans="1:25" x14ac:dyDescent="0.2">
      <c r="A24" s="73"/>
      <c r="B24" s="75"/>
      <c r="C24" s="68"/>
      <c r="D24" s="68"/>
      <c r="E24" s="68"/>
      <c r="F24" s="68"/>
      <c r="G24" s="68"/>
      <c r="H24" s="68"/>
      <c r="I24" s="68"/>
      <c r="J24" s="68"/>
      <c r="K24" s="68"/>
      <c r="L24" s="68"/>
      <c r="M24" s="68"/>
      <c r="N24" s="68"/>
      <c r="O24" s="68"/>
      <c r="P24" s="68"/>
      <c r="Q24" s="68"/>
      <c r="R24" s="68"/>
      <c r="S24" s="68"/>
      <c r="T24" s="68"/>
      <c r="U24" s="68"/>
      <c r="V24" s="68"/>
      <c r="W24" s="68"/>
      <c r="X24" s="68"/>
      <c r="Y24" s="74"/>
    </row>
    <row r="25" spans="1:25" ht="19" x14ac:dyDescent="0.25">
      <c r="A25" s="73"/>
      <c r="B25" s="75"/>
      <c r="C25" s="81" t="s">
        <v>136</v>
      </c>
      <c r="D25" s="68"/>
      <c r="E25" s="68"/>
      <c r="F25" s="68"/>
      <c r="G25" s="68"/>
      <c r="H25" s="68"/>
      <c r="I25" s="81" t="s">
        <v>137</v>
      </c>
      <c r="J25" s="68"/>
      <c r="K25" s="68"/>
      <c r="L25" s="68"/>
      <c r="M25" s="68"/>
      <c r="N25" s="68"/>
      <c r="O25" s="86"/>
      <c r="P25" s="68"/>
      <c r="Q25" s="68"/>
      <c r="R25" s="68"/>
      <c r="S25" s="68"/>
      <c r="T25" s="68"/>
      <c r="U25" s="68"/>
      <c r="V25" s="68"/>
      <c r="W25" s="68"/>
      <c r="X25" s="68"/>
      <c r="Y25" s="74"/>
    </row>
    <row r="26" spans="1:25" x14ac:dyDescent="0.2">
      <c r="A26" s="73"/>
      <c r="B26" s="75"/>
      <c r="C26" s="85" t="s">
        <v>138</v>
      </c>
      <c r="D26" s="68"/>
      <c r="E26" s="68"/>
      <c r="F26" s="68"/>
      <c r="G26" s="68"/>
      <c r="H26" s="68"/>
      <c r="I26" s="83" t="s">
        <v>139</v>
      </c>
      <c r="J26" s="68"/>
      <c r="K26" s="68"/>
      <c r="L26" s="68"/>
      <c r="M26" s="68"/>
      <c r="N26" s="68"/>
      <c r="O26" s="85"/>
      <c r="P26" s="68"/>
      <c r="Q26" s="68"/>
      <c r="R26" s="68"/>
      <c r="S26" s="68"/>
      <c r="T26" s="68"/>
      <c r="U26" s="68"/>
      <c r="V26" s="68"/>
      <c r="W26" s="68"/>
      <c r="X26" s="68"/>
      <c r="Y26" s="74"/>
    </row>
    <row r="27" spans="1:25" x14ac:dyDescent="0.2">
      <c r="A27" s="73"/>
      <c r="B27" s="75"/>
      <c r="C27" s="83" t="s">
        <v>140</v>
      </c>
      <c r="D27" s="68"/>
      <c r="E27" s="68"/>
      <c r="F27" s="68"/>
      <c r="G27" s="68"/>
      <c r="H27" s="68"/>
      <c r="I27" s="83" t="s">
        <v>141</v>
      </c>
      <c r="J27" s="68"/>
      <c r="K27" s="68"/>
      <c r="L27" s="68"/>
      <c r="M27" s="68"/>
      <c r="N27" s="68"/>
      <c r="O27" s="85"/>
      <c r="P27" s="68"/>
      <c r="Q27" s="68"/>
      <c r="R27" s="68"/>
      <c r="S27" s="68"/>
      <c r="T27" s="68"/>
      <c r="U27" s="68"/>
      <c r="V27" s="68"/>
      <c r="W27" s="68"/>
      <c r="X27" s="68"/>
      <c r="Y27" s="74"/>
    </row>
    <row r="28" spans="1:25" x14ac:dyDescent="0.2">
      <c r="A28" s="73"/>
      <c r="B28" s="75"/>
      <c r="C28" s="83" t="s">
        <v>126</v>
      </c>
      <c r="D28" s="68"/>
      <c r="E28" s="68"/>
      <c r="F28" s="68"/>
      <c r="G28" s="68"/>
      <c r="H28" s="68"/>
      <c r="I28" s="83" t="s">
        <v>142</v>
      </c>
      <c r="J28" s="68"/>
      <c r="K28" s="68"/>
      <c r="L28" s="68"/>
      <c r="M28" s="68"/>
      <c r="N28" s="68"/>
      <c r="O28" s="85"/>
      <c r="P28" s="68"/>
      <c r="Q28" s="68"/>
      <c r="R28" s="68"/>
      <c r="S28" s="68"/>
      <c r="T28" s="68"/>
      <c r="U28" s="68"/>
      <c r="V28" s="68"/>
      <c r="W28" s="68"/>
      <c r="X28" s="68"/>
      <c r="Y28" s="74"/>
    </row>
    <row r="29" spans="1:25" x14ac:dyDescent="0.2">
      <c r="A29" s="73"/>
      <c r="B29" s="75"/>
      <c r="C29" s="83" t="s">
        <v>143</v>
      </c>
      <c r="D29" s="68"/>
      <c r="E29" s="68"/>
      <c r="F29" s="68"/>
      <c r="G29" s="68"/>
      <c r="H29" s="68"/>
      <c r="I29" s="83" t="s">
        <v>144</v>
      </c>
      <c r="J29" s="68"/>
      <c r="K29" s="68"/>
      <c r="L29" s="68"/>
      <c r="M29" s="68"/>
      <c r="N29" s="68"/>
      <c r="O29" s="85"/>
      <c r="P29" s="68"/>
      <c r="Q29" s="68"/>
      <c r="R29" s="68"/>
      <c r="S29" s="68"/>
      <c r="T29" s="68"/>
      <c r="U29" s="68"/>
      <c r="V29" s="68"/>
      <c r="W29" s="68"/>
      <c r="X29" s="68"/>
      <c r="Y29" s="74"/>
    </row>
    <row r="30" spans="1:25" x14ac:dyDescent="0.2">
      <c r="A30" s="73"/>
      <c r="B30" s="75"/>
      <c r="C30" s="83"/>
      <c r="D30" s="68"/>
      <c r="E30" s="68"/>
      <c r="F30" s="68"/>
      <c r="G30" s="68"/>
      <c r="H30" s="68"/>
      <c r="I30" s="83"/>
      <c r="J30" s="68"/>
      <c r="K30" s="68"/>
      <c r="L30" s="68"/>
      <c r="M30" s="68"/>
      <c r="N30" s="68"/>
      <c r="O30" s="85"/>
      <c r="P30" s="68"/>
      <c r="Q30" s="68"/>
      <c r="R30" s="68"/>
      <c r="S30" s="68"/>
      <c r="T30" s="68"/>
      <c r="U30" s="68"/>
      <c r="V30" s="68"/>
      <c r="W30" s="68"/>
      <c r="X30" s="68"/>
      <c r="Y30" s="74"/>
    </row>
    <row r="31" spans="1:25" ht="19" x14ac:dyDescent="0.25">
      <c r="A31" s="73"/>
      <c r="B31" s="75"/>
      <c r="C31" s="81" t="s">
        <v>145</v>
      </c>
      <c r="D31" s="68"/>
      <c r="E31" s="68"/>
      <c r="F31" s="68"/>
      <c r="G31" s="68"/>
      <c r="H31" s="68"/>
      <c r="I31" s="81" t="s">
        <v>146</v>
      </c>
      <c r="J31" s="68"/>
      <c r="K31" s="68"/>
      <c r="L31" s="68"/>
      <c r="M31" s="68"/>
      <c r="N31" s="68"/>
      <c r="O31" s="81" t="s">
        <v>147</v>
      </c>
      <c r="P31" s="68"/>
      <c r="Q31" s="68"/>
      <c r="R31" s="68"/>
      <c r="S31" s="68"/>
      <c r="T31" s="68"/>
      <c r="U31" s="68"/>
      <c r="V31" s="68"/>
      <c r="W31" s="68"/>
      <c r="X31" s="68"/>
      <c r="Y31" s="74"/>
    </row>
    <row r="32" spans="1:25" x14ac:dyDescent="0.2">
      <c r="A32" s="73"/>
      <c r="B32" s="75"/>
      <c r="C32" s="85" t="s">
        <v>138</v>
      </c>
      <c r="D32" s="68"/>
      <c r="E32" s="68"/>
      <c r="F32" s="68"/>
      <c r="G32" s="68"/>
      <c r="H32" s="68"/>
      <c r="I32" s="83" t="s">
        <v>148</v>
      </c>
      <c r="J32" s="68"/>
      <c r="K32" s="68"/>
      <c r="L32" s="68"/>
      <c r="M32" s="68"/>
      <c r="N32" s="68"/>
      <c r="O32" s="83" t="s">
        <v>149</v>
      </c>
      <c r="P32" s="68"/>
      <c r="Q32" s="68"/>
      <c r="R32" s="68"/>
      <c r="S32" s="68"/>
      <c r="T32" s="68"/>
      <c r="U32" s="68"/>
      <c r="V32" s="68"/>
      <c r="W32" s="68"/>
      <c r="X32" s="68"/>
      <c r="Y32" s="74"/>
    </row>
    <row r="33" spans="1:25" x14ac:dyDescent="0.2">
      <c r="A33" s="73"/>
      <c r="B33" s="75"/>
      <c r="C33" s="83" t="s">
        <v>150</v>
      </c>
      <c r="D33" s="68"/>
      <c r="E33" s="68"/>
      <c r="F33" s="68"/>
      <c r="G33" s="68"/>
      <c r="H33" s="68"/>
      <c r="I33" s="85" t="s">
        <v>151</v>
      </c>
      <c r="J33" s="68"/>
      <c r="K33" s="68"/>
      <c r="L33" s="68"/>
      <c r="M33" s="68"/>
      <c r="N33" s="68"/>
      <c r="O33" s="83" t="s">
        <v>152</v>
      </c>
      <c r="P33" s="68"/>
      <c r="Q33" s="68"/>
      <c r="R33" s="68"/>
      <c r="S33" s="68"/>
      <c r="T33" s="68"/>
      <c r="U33" s="68"/>
      <c r="V33" s="68"/>
      <c r="W33" s="68"/>
      <c r="X33" s="68"/>
      <c r="Y33" s="74"/>
    </row>
    <row r="34" spans="1:25" x14ac:dyDescent="0.2">
      <c r="A34" s="73"/>
      <c r="B34" s="75"/>
      <c r="C34" s="83" t="s">
        <v>126</v>
      </c>
      <c r="D34" s="68"/>
      <c r="E34" s="68"/>
      <c r="F34" s="68"/>
      <c r="G34" s="68"/>
      <c r="H34" s="68"/>
      <c r="I34" s="85" t="s">
        <v>153</v>
      </c>
      <c r="J34" s="68"/>
      <c r="K34" s="68"/>
      <c r="L34" s="68"/>
      <c r="M34" s="68"/>
      <c r="N34" s="68"/>
      <c r="O34" s="83"/>
      <c r="P34" s="68"/>
      <c r="Q34" s="68"/>
      <c r="R34" s="68"/>
      <c r="S34" s="68"/>
      <c r="T34" s="68"/>
      <c r="U34" s="68"/>
      <c r="V34" s="68"/>
      <c r="W34" s="68"/>
      <c r="X34" s="68"/>
      <c r="Y34" s="74"/>
    </row>
    <row r="35" spans="1:25" x14ac:dyDescent="0.2">
      <c r="A35" s="73"/>
      <c r="B35" s="75"/>
      <c r="C35" s="83" t="s">
        <v>143</v>
      </c>
      <c r="D35" s="68"/>
      <c r="E35" s="68"/>
      <c r="F35" s="68"/>
      <c r="G35" s="68"/>
      <c r="H35" s="68"/>
      <c r="I35" s="85" t="s">
        <v>154</v>
      </c>
      <c r="J35" s="68"/>
      <c r="K35" s="68"/>
      <c r="L35" s="68"/>
      <c r="M35" s="68"/>
      <c r="N35" s="68"/>
      <c r="O35" s="83"/>
      <c r="P35" s="68"/>
      <c r="Q35" s="68"/>
      <c r="R35" s="68"/>
      <c r="S35" s="68"/>
      <c r="T35" s="68"/>
      <c r="U35" s="68"/>
      <c r="V35" s="68"/>
      <c r="W35" s="68"/>
      <c r="X35" s="68"/>
      <c r="Y35" s="74"/>
    </row>
    <row r="36" spans="1:25" x14ac:dyDescent="0.2">
      <c r="A36" s="73"/>
      <c r="B36" s="75"/>
      <c r="C36" s="68"/>
      <c r="D36" s="68"/>
      <c r="E36" s="68"/>
      <c r="F36" s="68"/>
      <c r="G36" s="68"/>
      <c r="H36" s="68"/>
      <c r="I36" s="71"/>
      <c r="J36" s="68"/>
      <c r="K36" s="68"/>
      <c r="L36" s="68"/>
      <c r="M36" s="68"/>
      <c r="N36" s="68"/>
      <c r="O36" s="83"/>
      <c r="P36" s="68"/>
      <c r="Q36" s="68"/>
      <c r="R36" s="68"/>
      <c r="S36" s="68"/>
      <c r="T36" s="68"/>
      <c r="U36" s="68"/>
      <c r="V36" s="68"/>
      <c r="W36" s="68"/>
      <c r="X36" s="68"/>
      <c r="Y36" s="74"/>
    </row>
    <row r="37" spans="1:25" x14ac:dyDescent="0.2">
      <c r="A37" s="73"/>
      <c r="B37" s="75"/>
      <c r="C37" s="69"/>
      <c r="D37" s="68"/>
      <c r="E37" s="68"/>
      <c r="F37" s="68"/>
      <c r="G37" s="68"/>
      <c r="H37" s="68"/>
      <c r="I37" s="88"/>
      <c r="J37" s="68"/>
      <c r="K37" s="68"/>
      <c r="L37" s="68"/>
      <c r="M37" s="68"/>
      <c r="N37" s="68"/>
      <c r="O37" s="68"/>
      <c r="P37" s="68"/>
      <c r="Q37" s="68"/>
      <c r="R37" s="68"/>
      <c r="S37" s="68"/>
      <c r="T37" s="68"/>
      <c r="U37" s="68"/>
      <c r="V37" s="68"/>
      <c r="W37" s="68"/>
      <c r="X37" s="68"/>
      <c r="Y37" s="74"/>
    </row>
    <row r="38" spans="1:25" ht="19" x14ac:dyDescent="0.25">
      <c r="A38" s="73"/>
      <c r="B38" s="77"/>
      <c r="C38" s="78"/>
      <c r="D38" s="78"/>
      <c r="E38" s="78"/>
      <c r="F38" s="78"/>
      <c r="G38" s="78"/>
      <c r="H38" s="78"/>
      <c r="I38" s="79"/>
      <c r="J38" s="78"/>
      <c r="K38" s="78"/>
      <c r="L38" s="78"/>
      <c r="M38" s="78"/>
      <c r="N38" s="78"/>
      <c r="O38" s="78"/>
      <c r="P38" s="78"/>
      <c r="Q38" s="78"/>
      <c r="R38" s="78"/>
      <c r="S38" s="78"/>
      <c r="T38" s="78"/>
      <c r="U38" s="78"/>
      <c r="V38" s="78"/>
      <c r="W38" s="78"/>
      <c r="X38" s="78"/>
      <c r="Y38" s="80"/>
    </row>
    <row r="39" spans="1:25" ht="33.75" customHeight="1" x14ac:dyDescent="0.2">
      <c r="A39" s="73"/>
      <c r="B39" s="98"/>
      <c r="C39" s="99"/>
      <c r="D39" s="240" t="s">
        <v>155</v>
      </c>
      <c r="E39" s="240"/>
      <c r="F39" s="240"/>
      <c r="G39" s="240"/>
      <c r="H39" s="240"/>
      <c r="I39" s="240"/>
      <c r="J39" s="240"/>
      <c r="K39" s="240"/>
      <c r="L39" s="240"/>
      <c r="M39" s="240"/>
      <c r="N39" s="240"/>
      <c r="O39" s="240"/>
      <c r="P39" s="240"/>
      <c r="Q39" s="240"/>
      <c r="R39" s="240"/>
      <c r="S39" s="240"/>
      <c r="T39" s="240"/>
      <c r="U39" s="240"/>
      <c r="V39" s="240"/>
      <c r="W39" s="240"/>
      <c r="X39" s="240"/>
      <c r="Y39" s="100"/>
    </row>
    <row r="41" spans="1:25" x14ac:dyDescent="0.2">
      <c r="D41" s="76"/>
    </row>
  </sheetData>
  <mergeCells count="3">
    <mergeCell ref="D39:X39"/>
    <mergeCell ref="B23:Y23"/>
    <mergeCell ref="B5:Y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3BA16-57EC-5640-9866-A7126C788332}">
  <sheetPr>
    <tabColor theme="5"/>
  </sheetPr>
  <dimension ref="A2:F32"/>
  <sheetViews>
    <sheetView zoomScale="120" zoomScaleNormal="120" workbookViewId="0">
      <selection activeCell="D24" sqref="D24"/>
    </sheetView>
  </sheetViews>
  <sheetFormatPr baseColWidth="10" defaultColWidth="8.83203125" defaultRowHeight="15" x14ac:dyDescent="0.2"/>
  <cols>
    <col min="1" max="1" width="51.5" customWidth="1"/>
    <col min="2" max="2" width="46.83203125" customWidth="1"/>
    <col min="3" max="3" width="37.6640625" customWidth="1"/>
    <col min="4" max="4" width="44.33203125" customWidth="1"/>
    <col min="5" max="5" width="20.83203125" customWidth="1"/>
    <col min="6" max="6" width="107.5" customWidth="1"/>
  </cols>
  <sheetData>
    <row r="2" spans="1:6" ht="14.5" customHeight="1" x14ac:dyDescent="0.2">
      <c r="A2" s="244" t="s">
        <v>156</v>
      </c>
    </row>
    <row r="3" spans="1:6" ht="18" customHeight="1" x14ac:dyDescent="0.2">
      <c r="A3" s="244"/>
      <c r="E3" s="109"/>
    </row>
    <row r="4" spans="1:6" ht="18" customHeight="1" x14ac:dyDescent="0.2">
      <c r="A4" s="108"/>
      <c r="E4" s="109"/>
    </row>
    <row r="5" spans="1:6" ht="18" customHeight="1" x14ac:dyDescent="0.2">
      <c r="A5" s="115" t="s">
        <v>108</v>
      </c>
      <c r="B5" s="115" t="s">
        <v>157</v>
      </c>
      <c r="C5" s="115" t="s">
        <v>158</v>
      </c>
      <c r="D5" s="115" t="s">
        <v>159</v>
      </c>
      <c r="E5" s="116" t="s">
        <v>59</v>
      </c>
      <c r="F5" s="115" t="s">
        <v>160</v>
      </c>
    </row>
    <row r="6" spans="1:6" ht="32" x14ac:dyDescent="0.2">
      <c r="A6" s="117" t="s">
        <v>161</v>
      </c>
      <c r="B6" s="119" t="s">
        <v>162</v>
      </c>
      <c r="C6" s="117" t="s">
        <v>85</v>
      </c>
      <c r="D6" s="117" t="s">
        <v>163</v>
      </c>
      <c r="E6" s="118">
        <v>100</v>
      </c>
      <c r="F6" s="119" t="s">
        <v>164</v>
      </c>
    </row>
    <row r="7" spans="1:6" x14ac:dyDescent="0.2">
      <c r="E7" s="109"/>
      <c r="F7" s="114"/>
    </row>
    <row r="8" spans="1:6" ht="16" x14ac:dyDescent="0.2">
      <c r="A8" s="110" t="s">
        <v>165</v>
      </c>
      <c r="B8" s="110" t="s">
        <v>166</v>
      </c>
      <c r="C8" s="110" t="s">
        <v>158</v>
      </c>
      <c r="D8" s="110" t="s">
        <v>163</v>
      </c>
      <c r="E8" s="111" t="s">
        <v>59</v>
      </c>
      <c r="F8" s="120" t="s">
        <v>160</v>
      </c>
    </row>
    <row r="9" spans="1:6" ht="30.75" customHeight="1" x14ac:dyDescent="0.2">
      <c r="A9" t="s">
        <v>167</v>
      </c>
      <c r="B9" s="245" t="s">
        <v>168</v>
      </c>
      <c r="C9" t="s">
        <v>169</v>
      </c>
      <c r="D9" t="s">
        <v>163</v>
      </c>
      <c r="E9" s="109">
        <v>132</v>
      </c>
      <c r="F9" s="246" t="s">
        <v>170</v>
      </c>
    </row>
    <row r="10" spans="1:6" x14ac:dyDescent="0.2">
      <c r="A10" t="s">
        <v>171</v>
      </c>
      <c r="B10" s="245"/>
      <c r="C10" t="s">
        <v>172</v>
      </c>
      <c r="D10" t="s">
        <v>163</v>
      </c>
      <c r="E10" s="109">
        <v>130</v>
      </c>
      <c r="F10" s="246"/>
    </row>
    <row r="11" spans="1:6" x14ac:dyDescent="0.2">
      <c r="A11" t="s">
        <v>173</v>
      </c>
      <c r="B11" s="245"/>
      <c r="C11" t="s">
        <v>172</v>
      </c>
      <c r="D11" t="s">
        <v>163</v>
      </c>
      <c r="E11" s="109">
        <v>132</v>
      </c>
      <c r="F11" s="246"/>
    </row>
    <row r="12" spans="1:6" x14ac:dyDescent="0.2">
      <c r="A12" t="s">
        <v>174</v>
      </c>
      <c r="B12" s="245"/>
      <c r="C12" t="s">
        <v>175</v>
      </c>
      <c r="D12" t="s">
        <v>163</v>
      </c>
      <c r="E12" s="109">
        <v>140</v>
      </c>
      <c r="F12" s="246"/>
    </row>
    <row r="13" spans="1:6" x14ac:dyDescent="0.2">
      <c r="A13" t="s">
        <v>176</v>
      </c>
      <c r="B13" s="245"/>
      <c r="C13" t="s">
        <v>177</v>
      </c>
      <c r="D13" t="s">
        <v>163</v>
      </c>
      <c r="E13" s="109">
        <v>132</v>
      </c>
      <c r="F13" s="246"/>
    </row>
    <row r="14" spans="1:6" x14ac:dyDescent="0.2">
      <c r="A14" t="s">
        <v>178</v>
      </c>
      <c r="B14" s="245"/>
      <c r="C14" t="s">
        <v>179</v>
      </c>
      <c r="D14" t="s">
        <v>163</v>
      </c>
      <c r="E14" s="109">
        <v>127</v>
      </c>
      <c r="F14" s="246"/>
    </row>
    <row r="15" spans="1:6" x14ac:dyDescent="0.2">
      <c r="A15" t="s">
        <v>180</v>
      </c>
      <c r="B15" s="245"/>
      <c r="C15" t="s">
        <v>181</v>
      </c>
      <c r="D15" t="s">
        <v>163</v>
      </c>
      <c r="E15" s="109">
        <v>135</v>
      </c>
      <c r="F15" s="246"/>
    </row>
    <row r="16" spans="1:6" x14ac:dyDescent="0.2">
      <c r="B16" s="245"/>
      <c r="E16" s="109"/>
      <c r="F16" s="114"/>
    </row>
    <row r="17" spans="1:6" x14ac:dyDescent="0.2">
      <c r="C17" s="114"/>
      <c r="E17" s="109"/>
    </row>
    <row r="18" spans="1:6" x14ac:dyDescent="0.2">
      <c r="E18" s="109"/>
    </row>
    <row r="19" spans="1:6" x14ac:dyDescent="0.2">
      <c r="E19" s="109"/>
    </row>
    <row r="21" spans="1:6" x14ac:dyDescent="0.2">
      <c r="A21" s="244" t="s">
        <v>182</v>
      </c>
    </row>
    <row r="22" spans="1:6" x14ac:dyDescent="0.2">
      <c r="A22" s="244"/>
    </row>
    <row r="23" spans="1:6" ht="18" customHeight="1" x14ac:dyDescent="0.2">
      <c r="A23" s="203" t="s">
        <v>183</v>
      </c>
      <c r="B23" s="203" t="s">
        <v>157</v>
      </c>
      <c r="C23" s="203" t="s">
        <v>159</v>
      </c>
      <c r="D23" s="204" t="s">
        <v>59</v>
      </c>
      <c r="E23" s="203" t="s">
        <v>160</v>
      </c>
      <c r="F23" s="203" t="s">
        <v>184</v>
      </c>
    </row>
    <row r="24" spans="1:6" ht="269" customHeight="1" x14ac:dyDescent="0.2">
      <c r="A24" s="202" t="s">
        <v>185</v>
      </c>
      <c r="B24" s="245" t="s">
        <v>186</v>
      </c>
      <c r="C24" s="247" t="s">
        <v>187</v>
      </c>
      <c r="D24" s="205">
        <v>100</v>
      </c>
      <c r="E24" s="247" t="s">
        <v>188</v>
      </c>
      <c r="F24" s="245" t="s">
        <v>189</v>
      </c>
    </row>
    <row r="25" spans="1:6" x14ac:dyDescent="0.2">
      <c r="A25" s="202" t="s">
        <v>190</v>
      </c>
      <c r="B25" s="247"/>
      <c r="C25" s="247"/>
      <c r="D25" s="205">
        <v>122</v>
      </c>
      <c r="E25" s="247"/>
      <c r="F25" s="245"/>
    </row>
    <row r="26" spans="1:6" x14ac:dyDescent="0.2">
      <c r="A26" s="202" t="s">
        <v>191</v>
      </c>
      <c r="B26" s="247"/>
      <c r="C26" s="247"/>
      <c r="D26" s="205">
        <v>245</v>
      </c>
      <c r="E26" s="247"/>
      <c r="F26" s="245"/>
    </row>
    <row r="27" spans="1:6" ht="76" customHeight="1" x14ac:dyDescent="0.2">
      <c r="A27" s="202" t="s">
        <v>192</v>
      </c>
      <c r="B27" s="245" t="s">
        <v>193</v>
      </c>
      <c r="C27" s="247"/>
      <c r="D27" s="205">
        <v>128</v>
      </c>
      <c r="E27" s="247"/>
    </row>
    <row r="28" spans="1:6" x14ac:dyDescent="0.2">
      <c r="A28" s="202" t="s">
        <v>194</v>
      </c>
      <c r="B28" s="245"/>
      <c r="C28" s="247"/>
      <c r="D28" s="205">
        <v>115</v>
      </c>
      <c r="E28" s="247"/>
    </row>
    <row r="29" spans="1:6" x14ac:dyDescent="0.2">
      <c r="A29" s="202" t="s">
        <v>195</v>
      </c>
      <c r="B29" s="245"/>
      <c r="C29" s="247"/>
      <c r="D29" s="205">
        <v>94</v>
      </c>
      <c r="E29" s="247"/>
    </row>
    <row r="30" spans="1:6" x14ac:dyDescent="0.2">
      <c r="A30" s="202" t="s">
        <v>196</v>
      </c>
      <c r="B30" s="245"/>
      <c r="C30" s="247"/>
      <c r="D30" s="205">
        <v>83</v>
      </c>
      <c r="E30" s="247"/>
    </row>
    <row r="31" spans="1:6" x14ac:dyDescent="0.2">
      <c r="A31" s="202" t="s">
        <v>197</v>
      </c>
      <c r="B31" s="245"/>
      <c r="C31" s="247"/>
      <c r="D31" s="205">
        <v>55</v>
      </c>
      <c r="E31" s="247"/>
    </row>
    <row r="32" spans="1:6" ht="32" x14ac:dyDescent="0.2">
      <c r="A32" t="s">
        <v>198</v>
      </c>
      <c r="B32" s="114" t="s">
        <v>199</v>
      </c>
      <c r="C32" s="247"/>
      <c r="D32" s="206">
        <v>60</v>
      </c>
      <c r="E32" s="247"/>
    </row>
  </sheetData>
  <mergeCells count="9">
    <mergeCell ref="A2:A3"/>
    <mergeCell ref="B9:B16"/>
    <mergeCell ref="F9:F15"/>
    <mergeCell ref="A21:A22"/>
    <mergeCell ref="B27:B31"/>
    <mergeCell ref="B24:B26"/>
    <mergeCell ref="F24:F26"/>
    <mergeCell ref="C24:C32"/>
    <mergeCell ref="E24:E32"/>
  </mergeCells>
  <phoneticPr fontId="4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C71AF63510664AA0FE86D7080C12EA" ma:contentTypeVersion="23" ma:contentTypeDescription="Create a new document." ma:contentTypeScope="" ma:versionID="4c3e3d61eb3b94ebb694bc75ca0cdc13">
  <xsd:schema xmlns:xsd="http://www.w3.org/2001/XMLSchema" xmlns:xs="http://www.w3.org/2001/XMLSchema" xmlns:p="http://schemas.microsoft.com/office/2006/metadata/properties" xmlns:ns2="0a97daae-8e94-4ebd-9a95-3a8f8a7cabc7" xmlns:ns3="f006558b-cdad-48f6-add8-bf194026ea55" targetNamespace="http://schemas.microsoft.com/office/2006/metadata/properties" ma:root="true" ma:fieldsID="b56382dba39f09c262a4e052b9900888" ns2:_="" ns3:_="">
    <xsd:import namespace="0a97daae-8e94-4ebd-9a95-3a8f8a7cabc7"/>
    <xsd:import namespace="f006558b-cdad-48f6-add8-bf194026ea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RecordingLink" minOccurs="0"/>
                <xsd:element ref="ns3:TaxCatchAll" minOccurs="0"/>
                <xsd:element ref="ns2:lcf76f155ced4ddcb4097134ff3c332f" minOccurs="0"/>
                <xsd:element ref="ns2:Date" minOccurs="0"/>
                <xsd:element ref="ns2:MediaServiceObjectDetectorVersions" minOccurs="0"/>
                <xsd:element ref="ns2:Pers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97daae-8e94-4ebd-9a95-3a8f8a7cab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RecordingLink" ma:index="21" nillable="true" ma:displayName="Recording Link" ma:description="https://townsquaremedia0-my.sharepoint.com/:v:/g/personal/kelly_quinn_townsquaremedia_com/EW7gBcVb8cBFl-narhRMogkBf093K1B8R_wBflEmPLLAKw&#10;" ma:format="Dropdown" ma:internalName="RecordingLink">
      <xsd:simpleType>
        <xsd:restriction base="dms:Text">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8bdfc7a7-f1ca-422a-92a0-96ff52febdde" ma:termSetId="09814cd3-568e-fe90-9814-8d621ff8fb84" ma:anchorId="fba54fb3-c3e1-fe81-a776-ca4b69148c4d" ma:open="true" ma:isKeyword="false">
      <xsd:complexType>
        <xsd:sequence>
          <xsd:element ref="pc:Terms" minOccurs="0" maxOccurs="1"/>
        </xsd:sequence>
      </xsd:complexType>
    </xsd:element>
    <xsd:element name="Date" ma:index="25" nillable="true" ma:displayName="Date" ma:format="DateTime" ma:internalName="Date">
      <xsd:simpleType>
        <xsd:restriction base="dms:DateTim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Person" ma:index="27"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06558b-cdad-48f6-add8-bf194026ea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c727ee9-4c5c-4441-99f6-5c582e131909}" ma:internalName="TaxCatchAll" ma:showField="CatchAllData" ma:web="f006558b-cdad-48f6-add8-bf194026ea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cordingLink xmlns="0a97daae-8e94-4ebd-9a95-3a8f8a7cabc7" xsi:nil="true"/>
    <TaxCatchAll xmlns="f006558b-cdad-48f6-add8-bf194026ea55" xsi:nil="true"/>
    <lcf76f155ced4ddcb4097134ff3c332f xmlns="0a97daae-8e94-4ebd-9a95-3a8f8a7cabc7">
      <Terms xmlns="http://schemas.microsoft.com/office/infopath/2007/PartnerControls"/>
    </lcf76f155ced4ddcb4097134ff3c332f>
    <SharedWithUsers xmlns="f006558b-cdad-48f6-add8-bf194026ea55">
      <UserInfo>
        <DisplayName>Chris Pollard</DisplayName>
        <AccountId>1007</AccountId>
        <AccountType/>
      </UserInfo>
      <UserInfo>
        <DisplayName>Michael Mahaffy</DisplayName>
        <AccountId>7243</AccountId>
        <AccountType/>
      </UserInfo>
      <UserInfo>
        <DisplayName>Jay Jivani</DisplayName>
        <AccountId>906</AccountId>
        <AccountType/>
      </UserInfo>
      <UserInfo>
        <DisplayName>Dominique Reeves</DisplayName>
        <AccountId>919</AccountId>
        <AccountType/>
      </UserInfo>
    </SharedWithUsers>
    <Date xmlns="0a97daae-8e94-4ebd-9a95-3a8f8a7cabc7" xsi:nil="true"/>
    <Person xmlns="0a97daae-8e94-4ebd-9a95-3a8f8a7cabc7">
      <UserInfo>
        <DisplayName/>
        <AccountId xsi:nil="true"/>
        <AccountType/>
      </UserInfo>
    </Pers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D1D9B4-FE21-494F-8EC9-72C59E22AA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97daae-8e94-4ebd-9a95-3a8f8a7cabc7"/>
    <ds:schemaRef ds:uri="f006558b-cdad-48f6-add8-bf194026ea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88D310-7F5D-4BF0-9CC0-B257CA8DB9A8}">
  <ds:schemaRefs>
    <ds:schemaRef ds:uri="http://schemas.microsoft.com/office/2006/metadata/properties"/>
    <ds:schemaRef ds:uri="http://schemas.microsoft.com/office/infopath/2007/PartnerControls"/>
    <ds:schemaRef ds:uri="0a97daae-8e94-4ebd-9a95-3a8f8a7cabc7"/>
    <ds:schemaRef ds:uri="f006558b-cdad-48f6-add8-bf194026ea55"/>
  </ds:schemaRefs>
</ds:datastoreItem>
</file>

<file path=customXml/itemProps3.xml><?xml version="1.0" encoding="utf-8"?>
<ds:datastoreItem xmlns:ds="http://schemas.openxmlformats.org/officeDocument/2006/customXml" ds:itemID="{EB393571-BCEA-4979-BAC0-66470A7B96E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CTR Averages</vt:lpstr>
      <vt:lpstr>Rate Card</vt:lpstr>
      <vt:lpstr>Media Grid</vt:lpstr>
      <vt:lpstr>Email Marketing Pricing</vt:lpstr>
      <vt:lpstr>LIVE SPORTS 360 &amp; Premium STV</vt:lpstr>
      <vt:lpstr>'Rate Card'!Print_Area</vt:lpstr>
    </vt:vector>
  </TitlesOfParts>
  <Manager/>
  <Company>Centro,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Christine Kim</dc:creator>
  <cp:keywords/>
  <dc:description/>
  <cp:lastModifiedBy>Aleece Southern</cp:lastModifiedBy>
  <cp:revision/>
  <dcterms:created xsi:type="dcterms:W3CDTF">2014-12-05T16:35:55Z</dcterms:created>
  <dcterms:modified xsi:type="dcterms:W3CDTF">2025-04-18T16:20:54Z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0x0101002DC71AF63510664AA0FE86D7080C12EA</vt:lpwstr>
  </property>
  <property fmtid="{D5CDD505-2E9C-101B-9397-08002B2CF9AE}" pid="3" name="MediaServiceImageTags">
    <vt:lpwstr/>
  </property>
</Properties>
</file>